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45" windowWidth="15075" windowHeight="8895"/>
  </bookViews>
  <sheets>
    <sheet name="ใบสรุป" sheetId="35" r:id="rId1"/>
    <sheet name="ยุทธศาสตร์1" sheetId="29" r:id="rId2"/>
    <sheet name="ยุทธศาสตร์2" sheetId="30" r:id="rId3"/>
    <sheet name="ยุทธศาสตร์3" sheetId="31" r:id="rId4"/>
    <sheet name="ยุทธศาสตร์4" sheetId="32" r:id="rId5"/>
    <sheet name="ยุทธศาสตร์5" sheetId="33" r:id="rId6"/>
  </sheets>
  <calcPr calcId="144525"/>
</workbook>
</file>

<file path=xl/calcChain.xml><?xml version="1.0" encoding="utf-8"?>
<calcChain xmlns="http://schemas.openxmlformats.org/spreadsheetml/2006/main">
  <c r="D229" i="33" l="1"/>
  <c r="D507" i="31"/>
  <c r="D459" i="31"/>
  <c r="E62" i="35"/>
  <c r="E60" i="35"/>
  <c r="E58" i="35"/>
  <c r="E54" i="35"/>
  <c r="E52" i="35"/>
  <c r="E50" i="35"/>
  <c r="E49" i="35"/>
  <c r="E39" i="35"/>
  <c r="E37" i="35"/>
  <c r="E35" i="35"/>
  <c r="E33" i="35"/>
  <c r="E32" i="35"/>
  <c r="E30" i="35"/>
  <c r="E28" i="35"/>
  <c r="E27" i="35"/>
  <c r="E26" i="35"/>
  <c r="E17" i="35"/>
  <c r="E15" i="35"/>
  <c r="E11" i="35"/>
  <c r="E10" i="35"/>
  <c r="E8" i="35"/>
  <c r="G62" i="35"/>
  <c r="G61" i="35"/>
  <c r="G60" i="35"/>
  <c r="E61" i="35"/>
  <c r="G58" i="35"/>
  <c r="G54" i="35"/>
  <c r="G52" i="35"/>
  <c r="G50" i="35"/>
  <c r="G49" i="35"/>
  <c r="G37" i="35"/>
  <c r="G39" i="35"/>
  <c r="G27" i="35"/>
  <c r="G28" i="35"/>
  <c r="G30" i="35"/>
  <c r="G32" i="35"/>
  <c r="G33" i="35"/>
  <c r="G35" i="35"/>
  <c r="G26" i="35"/>
  <c r="G17" i="35"/>
  <c r="G15" i="35"/>
  <c r="G11" i="35"/>
  <c r="G10" i="35"/>
  <c r="G8" i="35"/>
  <c r="D46" i="33"/>
  <c r="D142" i="33"/>
  <c r="D571" i="33"/>
  <c r="D311" i="31"/>
  <c r="D347" i="31"/>
  <c r="D398" i="31"/>
  <c r="D180" i="31"/>
  <c r="D111" i="30"/>
  <c r="D92" i="30"/>
  <c r="D197" i="29"/>
  <c r="D162" i="29"/>
  <c r="D198" i="29" s="1"/>
  <c r="D592" i="33"/>
  <c r="D601" i="33"/>
  <c r="D106" i="32"/>
  <c r="D602" i="33" l="1"/>
  <c r="D64" i="35"/>
  <c r="D112" i="30" l="1"/>
  <c r="D13" i="35" l="1"/>
  <c r="B13" i="35"/>
  <c r="F64" i="35"/>
  <c r="G64" i="35" s="1"/>
  <c r="C64" i="35"/>
  <c r="E64" i="35" s="1"/>
  <c r="B64" i="35"/>
  <c r="F56" i="35"/>
  <c r="G56" i="35" s="1"/>
  <c r="D56" i="35"/>
  <c r="C56" i="35"/>
  <c r="E56" i="35" s="1"/>
  <c r="B56" i="35"/>
  <c r="F41" i="35"/>
  <c r="G41" i="35" s="1"/>
  <c r="D41" i="35"/>
  <c r="C41" i="35"/>
  <c r="E41" i="35" s="1"/>
  <c r="B41" i="35"/>
  <c r="F20" i="35"/>
  <c r="G20" i="35" s="1"/>
  <c r="C20" i="35"/>
  <c r="E20" i="35" s="1"/>
  <c r="B20" i="35"/>
  <c r="F13" i="35"/>
  <c r="G13" i="35" s="1"/>
  <c r="C13" i="35"/>
  <c r="E13" i="35" s="1"/>
  <c r="D62" i="32"/>
  <c r="D543" i="31"/>
  <c r="D525" i="31"/>
  <c r="D429" i="31"/>
  <c r="D32" i="32"/>
  <c r="D65" i="35" l="1"/>
  <c r="C65" i="35"/>
  <c r="E65" i="35" s="1"/>
  <c r="B65" i="35"/>
  <c r="F65" i="35"/>
  <c r="G65" i="35" s="1"/>
</calcChain>
</file>

<file path=xl/sharedStrings.xml><?xml version="1.0" encoding="utf-8"?>
<sst xmlns="http://schemas.openxmlformats.org/spreadsheetml/2006/main" count="3823" uniqueCount="1431">
  <si>
    <t>1.  เพื่อเสริมสร้างทักษะของคนในชุมชนทั้งทางด้านจิตใจ  การศักษา  สุขภาพอนามัย  สวัสดิการสังคมและกีฬา  ให้มีคุณภาพ  พึ่งพาตนเองได้  ซึ่งเป็นไปตาม</t>
  </si>
  <si>
    <t>3.  เพื่อการขยายเขต ปรับปรุง บำรุงรักษา งานไฟฟ้า ไฟฟ้าสาธารณะให้ทั่วถึง</t>
  </si>
  <si>
    <t>4.  เพื่อการขยายเขต ปรับปรุง บำรุงรักษา งานประปาให้ทั่วถึง</t>
  </si>
  <si>
    <t>4.  ยุทธศาสตร์การพัฒนาด้านทรัพยากรธรรมชาติและสิ่งแวดล้อม</t>
  </si>
  <si>
    <t xml:space="preserve">          และสิ่งแวดล้อม</t>
  </si>
  <si>
    <t>5.  ยุทธศาสตร์การพัฒนาด้านการบริหารจัดการบ้านเมืองที่ดี</t>
  </si>
  <si>
    <t>1.  เพื่อสนับสนุนประชาชนให้มีส่วนร่วมในการพัฒนาและตรวจสอบการทำงานของภาครัฐและให้บรรลุแนวทางการดำเนินงานของจังหวัดนครราชสีมา</t>
  </si>
  <si>
    <t>2.  เพื่อพัฒนาบุคลากร  เพิ่มศักยภาพในการปฏิบัติงานให้มีประสิทธิภาพ</t>
  </si>
  <si>
    <t>3.  เพื่อพัฒนาการให้บริการที่สะดวกรวดเร็ว</t>
  </si>
  <si>
    <t>ร้อยละของงบประมาณ</t>
  </si>
  <si>
    <t>หน่วยดำเนินการ</t>
  </si>
  <si>
    <t>รวม</t>
  </si>
  <si>
    <t>ลำดับที่</t>
  </si>
  <si>
    <t>โครงการ/กิจกรรม</t>
  </si>
  <si>
    <t>รายละเอียดของกิจกรรม</t>
  </si>
  <si>
    <t>(ผลผลิต/งบประมาณ)</t>
  </si>
  <si>
    <t>พื้นที่</t>
  </si>
  <si>
    <t>หน่วย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</si>
  <si>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</si>
  <si>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</si>
  <si>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</si>
  <si>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</si>
  <si>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</si>
  <si>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</si>
  <si>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</si>
  <si>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</si>
  <si>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</si>
  <si>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</si>
  <si>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</si>
  <si>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</si>
  <si>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</si>
  <si>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วัตถุประสงค์</t>
  </si>
  <si>
    <t xml:space="preserve"> -</t>
  </si>
  <si>
    <t xml:space="preserve">รวมทั้งหมด  </t>
  </si>
  <si>
    <t xml:space="preserve"> </t>
  </si>
  <si>
    <t>ตอบสนองต่อยุทธศาสตร์การพัฒนาด้านทรัพยากรธรรมชาติและสิ่งแวดล้อม</t>
  </si>
  <si>
    <t>2.  เพื่อส่งเสริมการอนุรักษ์ทรัพยากรธรรมชาติและสิ่งแวดล้อม</t>
  </si>
  <si>
    <t>1.  เพื่อการจัดการสิ่งแวดล้อมด้านขยะมูลฝอยและมลพิษต่างๆ</t>
  </si>
  <si>
    <t>4.  เพื่อพัฒนาแหล่งน้ำเพื่อการเกษตร และการอุปโภค-บริโภค</t>
  </si>
  <si>
    <t>3.  เพื่อการอนุรักษ์  ฟื้นฟูธรรมชาติและสิ่งแวดล้อม</t>
  </si>
  <si>
    <t>4.  ภายใต้ยุทธศาสตร์การพัฒนาด้านทรัพยากรธรรมชาติและสิ่งแวดล้อม</t>
  </si>
  <si>
    <t>ตอบสนองต่อยุทธศาสตร์การพัฒนาด้านการบริหารจัดการบ้านเมืองที่ดี</t>
  </si>
  <si>
    <t>5.  ภายใต้ยุทธศาสตร์การพัฒนาด้านการบริหารจัดการบ้านเมืองที่ดี</t>
  </si>
  <si>
    <t>ส่วนที่  2.2 บัญชีโครงการ / กิจกรรม</t>
  </si>
  <si>
    <t xml:space="preserve">ตอบสนองต่อยุทธศาสตร์การพัฒนาด้านโครงสร้างพื้นฐาน  </t>
  </si>
  <si>
    <t xml:space="preserve">1.  ภายใต้ยุทธศาสตร์การพัฒนาด้านโครงสร้างพื้นฐาน  </t>
  </si>
  <si>
    <t>องค์การบริหารส่วนตำบลบิง</t>
  </si>
  <si>
    <t xml:space="preserve">ตอบสนองต่อยุทธศาสตร์การพัฒนาด้านเศรษฐกิจ </t>
  </si>
  <si>
    <t xml:space="preserve">2.  ภายใต้ยุทธศาสตร์การพัฒนาด้านเศรษฐกิจ </t>
  </si>
  <si>
    <t xml:space="preserve">ตอบสนองต่อยุทธศาสตร์การพัฒนาด้านการพัฒนาคุณภาพชีวิต </t>
  </si>
  <si>
    <t>4.  เพื่อเป็นการช่วยเหลือผู้ด้อยโอกาสในเบื้องต้น</t>
  </si>
  <si>
    <t>6.  เพื่อพัฒนาและส่งเสริมวัฒนธรรม ประเพณี และภูมิปัญญาท้องถิ่น</t>
  </si>
  <si>
    <t xml:space="preserve">3.  ภายใต้ยุทธศาสตร์การพัฒนาด้านการพัฒนาคุณภาพชีวิต  </t>
  </si>
  <si>
    <t>โครงการจัดซื้อวัสดุ ครุภัณฑ์ในการ</t>
  </si>
  <si>
    <t xml:space="preserve">      ตามยุทธศาสตร์การบริหารราชการให้เป็นไปตามหลักการบริหารจัดการบ้านเมืองที่ดี</t>
  </si>
  <si>
    <t>อบต.บิง</t>
  </si>
  <si>
    <t>ตำบลบิง</t>
  </si>
  <si>
    <t>4.  เพื่อจัดหาเครื่องมือ เครื่องใช้ให้เพียงพอต่อการให้บริการประชาชน</t>
  </si>
  <si>
    <t xml:space="preserve">1. ยุทธศาสตร์การพัฒนาด้านโครงสร้างพื้นฐาน  </t>
  </si>
  <si>
    <t>งบประมาณ</t>
  </si>
  <si>
    <t>โครงการตรวจเยี่ยมหญิงหลังคลอด</t>
  </si>
  <si>
    <t>โครงการตาม</t>
  </si>
  <si>
    <t>จำนวนโครงการ</t>
  </si>
  <si>
    <t>ที่ดำเนินการ</t>
  </si>
  <si>
    <t>จำนวน</t>
  </si>
  <si>
    <t>ต่างอำเภอ</t>
  </si>
  <si>
    <t>หมู่ 3</t>
  </si>
  <si>
    <t>เพื่อจ่ายเป็นค่าจัดกิจกรรมลูกเสือชาวบ้าน</t>
  </si>
  <si>
    <t>ส่วนที่  2.1  สรุปงบหน้าแผนการดำเนินงาน</t>
  </si>
  <si>
    <t>ทุกส่วน</t>
  </si>
  <si>
    <t>สำนักงานปลัด</t>
  </si>
  <si>
    <t>เพื่อจัดกิจกรรมตรวจเยี่ยมหญิงหลังคลอด</t>
  </si>
  <si>
    <t>ร่วมกับโรงพยาบาลส่งเสริมสุขภาพตำบล</t>
  </si>
  <si>
    <t>2.  เพื่อสนับสนุนยุทธศาสตร์ด้านอื่นๆ  ให้ประสบความสำเร็จโดยเฉพาะด้านคมนาคมขนส่ง  ด้านความสงบเรียบร้อย  ความสงบสุขของประชาชนและด้านเศรษฐกิจ</t>
  </si>
  <si>
    <t>ตำบล</t>
  </si>
  <si>
    <t>บัญชีสรุปโครงการ / กิจกรรม</t>
  </si>
  <si>
    <t>ยุทธศาสตร์ / แนวทาง</t>
  </si>
  <si>
    <t>คิดเป็นร้อยละของ</t>
  </si>
  <si>
    <t>โครงการทั้งหมด</t>
  </si>
  <si>
    <t>1.  เพื่อก่อสร้าง  ปรับปรุง  ซ่อมแซม  และซ่อมบำรุงโครงสร้างพื้นฐานในเขตองค์การบริหารส่วนตำบลให้มีความสะดวกและได้มาตรฐาน</t>
  </si>
  <si>
    <t>2.  เพื่อสร้างจิตสำนึกและการมีส่วนร่วมของประชาชนในการแก้ไขปัญญายาเสพติด</t>
  </si>
  <si>
    <t>3.  เพื่อส่งเสริมและเพิ่มศักยภาพทางการศึกษาให้มีความพร้อม</t>
  </si>
  <si>
    <t>5.  เพื่อส่งเสริมการรักษาความปลอดภัยในชีวิตและทรัพย์สินของประชาชน</t>
  </si>
  <si>
    <t>2. ยุทธศาสตร์การพัฒนาด้านเศรษฐกิจ</t>
  </si>
  <si>
    <t xml:space="preserve">          ความสามารถในการเพิ่มผลผลิตทางการเกษตรอินทรีย์และการ</t>
  </si>
  <si>
    <t xml:space="preserve">          แปรรูปสินค้าทางการเกษตร</t>
  </si>
  <si>
    <t>3.  ยุทธศาสตร์การพัฒนาด้านคุณภาพชีวิต</t>
  </si>
  <si>
    <t>การจัดประชุมประชาคม การพัฒนาผู้นำ</t>
  </si>
  <si>
    <t>สนับสนุนการขับเคลื่อนแผนชุมชนแบบ</t>
  </si>
  <si>
    <t xml:space="preserve">   </t>
  </si>
  <si>
    <t>2</t>
  </si>
  <si>
    <t>3</t>
  </si>
  <si>
    <t xml:space="preserve"> - กิจกรรมสนับสนุนกลุ่มอาชีพ  </t>
  </si>
  <si>
    <t xml:space="preserve"> - กิจกรรมการคัดแยกขยะ  </t>
  </si>
  <si>
    <t>วัสดุสำนักงาน</t>
  </si>
  <si>
    <t>วัสดุงานบ้านงานครัว</t>
  </si>
  <si>
    <t>วัสดุคอมพิวเตอร์</t>
  </si>
  <si>
    <t>สำรองจ่าย</t>
  </si>
  <si>
    <t>ปลัด</t>
  </si>
  <si>
    <t>สำนักงาน</t>
  </si>
  <si>
    <t>1</t>
  </si>
  <si>
    <t>เพื่อดำเนินการตามกิจกรรมร่วมกับเกษตร</t>
  </si>
  <si>
    <t xml:space="preserve"> - กิจกรรมรู้ทันโรคต่างๆ </t>
  </si>
  <si>
    <t xml:space="preserve">ผู้ด้อยโอกาส </t>
  </si>
  <si>
    <t xml:space="preserve"> - กิจกรรมเต้นแอร์โรบิค</t>
  </si>
  <si>
    <t xml:space="preserve"> - กิจกรรมเข้าค่ายกีฬา</t>
  </si>
  <si>
    <t xml:space="preserve"> - กิจกรรมการส่งเสริมสนับสนุนการ</t>
  </si>
  <si>
    <t>จัดทำแผนชุมชน</t>
  </si>
  <si>
    <t xml:space="preserve">เพื่อจ่ายเป็นค่าจัดเก็บข้อมูลพื้นฐานตำบล  </t>
  </si>
  <si>
    <t>ชุมชน  สร้างเครือข่ายองค์กรชุมชนและ</t>
  </si>
  <si>
    <t>เพื่อจ่ายเป็นค่าเอกสาร, ค่าวัสดุ อุปกรณ์อื่น</t>
  </si>
  <si>
    <t xml:space="preserve"> - กิจกรรมการให้ความรู้เกี่ยวกับสิทธิ</t>
  </si>
  <si>
    <t>ของสตรี</t>
  </si>
  <si>
    <t xml:space="preserve"> - กิจกรรมการพัฒนาศักยภาพสตรี</t>
  </si>
  <si>
    <t xml:space="preserve"> - กิจกรรมการลดความรุนแรงแก่เด็ก</t>
  </si>
  <si>
    <t>และสตรี</t>
  </si>
  <si>
    <t>เพื่อจ่ายเป็นค่าเอกสาร ค่าวัสดุ อุปกรณ์</t>
  </si>
  <si>
    <t>ป้ายประชาสัมพันธ์การลดความรุนแรง</t>
  </si>
  <si>
    <t>ในการเดินทางไปราชการหรืออบรม</t>
  </si>
  <si>
    <t>สัมมนา ของพนักงานส่วนตำบล พนักงาน</t>
  </si>
  <si>
    <t xml:space="preserve">เพื่อจ่ายเป็นค่าจัดการอบรมคุณธรรม  </t>
  </si>
  <si>
    <t>จริยธรรมแก่พนักงาน,สมาชิกฯ,ผู้บริหาร,</t>
  </si>
  <si>
    <t xml:space="preserve">เด็ก,สตรี,ผู้สูงอายุและผู้ด้อยโอกาส  เช่น  </t>
  </si>
  <si>
    <t>ค่าวิทยากร  ค่าวัสดุ  อุปกรณ์ ค่าสถานที่</t>
  </si>
  <si>
    <t xml:space="preserve">ค่าที่พัก  ค่าอาหารเครื่องดื่ม  ฯลฯ เป็นต้น </t>
  </si>
  <si>
    <t>เพื่อจ่ายเป็นค่าจัดการอบรมการป้องกัน</t>
  </si>
  <si>
    <t>และปราบปรามการทุจริตร่วมกับปปช.</t>
  </si>
  <si>
    <t xml:space="preserve">เช่นค่าวิทยากร ค่าวัสดุ อุปกรณ์ ค่าสถานที่ </t>
  </si>
  <si>
    <t>เพื่อจ่ายเป็นค่าเบี้ยเลี้ยง ค่าพาหนะ ค่าลง</t>
  </si>
  <si>
    <t>ทะเบียน  ค่าเช่าที่พักและค่าใช้จ่ายอื่นๆ</t>
  </si>
  <si>
    <t>ประชาชนในการพัฒนาท้องถิ่น</t>
  </si>
  <si>
    <t>ในเขต</t>
  </si>
  <si>
    <t>ศึกษาฯ</t>
  </si>
  <si>
    <t>ส่วน</t>
  </si>
  <si>
    <t>การคลัง</t>
  </si>
  <si>
    <t>หมู่ 2</t>
  </si>
  <si>
    <t>หมู่บ้าน</t>
  </si>
  <si>
    <t xml:space="preserve"> - กิจกรรมเครือข่ายสตรีกับภาวะผู้นำ  </t>
  </si>
  <si>
    <t>จ้างที่ได้รับคำสั่งให้เดินทางไปราชการ</t>
  </si>
  <si>
    <t>โครงการจัดส่งบุคลากรฝึกอบรมพัฒนา</t>
  </si>
  <si>
    <t>ในการเดินทางไปราชการหรืออบรมสัมมนา</t>
  </si>
  <si>
    <t>6</t>
  </si>
  <si>
    <t>โครงการจัดกิจกรรมลูกเสือชาวบ้าน</t>
  </si>
  <si>
    <t>องค์กร</t>
  </si>
  <si>
    <t xml:space="preserve"> - ค่าใช้จ่ายในการเดินทางไปราชการ  </t>
  </si>
  <si>
    <t xml:space="preserve"> - ค่าใช้จ่ายในการเดินทางไปราชการ</t>
  </si>
  <si>
    <t>อื่นหรือองค์กรเอกชนในกิจกรรมอันเป็น</t>
  </si>
  <si>
    <t>สาธารณประโยชน์หรือตามนโยบายเร่ง</t>
  </si>
  <si>
    <t>ด่วนของรัฐบาล</t>
  </si>
  <si>
    <t>โนนสูง</t>
  </si>
  <si>
    <t>อำเภอ</t>
  </si>
  <si>
    <t>ต่าง</t>
  </si>
  <si>
    <t>หน้า ร.ร.</t>
  </si>
  <si>
    <t>บ้านบิง</t>
  </si>
  <si>
    <t>และที่ว่า</t>
  </si>
  <si>
    <t>การ อ.</t>
  </si>
  <si>
    <t>ศพด.</t>
  </si>
  <si>
    <t>ศึกษา</t>
  </si>
  <si>
    <t>ต่างจังหวัด</t>
  </si>
  <si>
    <t>ปฏิบัติงาน</t>
  </si>
  <si>
    <t>เพื่อจ่ายเป็นค่าเดินทางไปราชการในราช</t>
  </si>
  <si>
    <t xml:space="preserve">อาณาจักรและนอกราชอาณาจักร เช่น </t>
  </si>
  <si>
    <t xml:space="preserve">ค่าเบี้ยเลี้ยงเดินทาง ค่าพาหนะ ค่าเช่าที่พัก </t>
  </si>
  <si>
    <t>ค่าบริการจอดรถ ณ ท่าอากาศยาน ค่าผ่าน</t>
  </si>
  <si>
    <t xml:space="preserve">ทางพิเศษ ค่าธรรมเนียมในการใช้สนามบิน </t>
  </si>
  <si>
    <t>ค่าลงทะเบียนต่างๆหรือตามโครงการจัดส่ง</t>
  </si>
  <si>
    <t xml:space="preserve">ส่วนตำบลและพนักงานจ้าง </t>
  </si>
  <si>
    <t>คณะผู้บริหาร สมาชิกสภาฯ พนักงาน</t>
  </si>
  <si>
    <t>เพื่อจ่ายเป็นค่าดำเนินงานตามโครงการ</t>
  </si>
  <si>
    <t xml:space="preserve">อบรมศึกษาดูงานของคณะผู้บริหาร </t>
  </si>
  <si>
    <t>สมาชิกสภาฯ พนักงานส่วนตำบลและ</t>
  </si>
  <si>
    <t>พนักงานจ้าง ผู้นำชุมชนและผู้นำสถาน</t>
  </si>
  <si>
    <t>ศึกษาฯวิทยากร ค่าวัสดุ อุปกรณ์ ค่า</t>
  </si>
  <si>
    <t>ที่พัก ค่าอาหารเครื่องดื่ม ค่าป้าย ค่าจ้าง</t>
  </si>
  <si>
    <t xml:space="preserve">เหมารถและค่าถ่ายเอกสาร ฯลฯ </t>
  </si>
  <si>
    <t>ค่าอาหารเครื่องดื่ม ค่าป้ายและค่าถ่าย</t>
  </si>
  <si>
    <t xml:space="preserve">คณะกรรมการติดตามฯ อื่นฯลฯ  เป็นต้น </t>
  </si>
  <si>
    <t xml:space="preserve">บูรณาการเพื่อใช้ในการจัดทำแผนชุมชน </t>
  </si>
  <si>
    <t>ตามและมีสิทธิเบิกจ่ายได้ตามระเบียบ หรือ</t>
  </si>
  <si>
    <t>ครุภัณฑ์สำนักงาน</t>
  </si>
  <si>
    <t xml:space="preserve">จ้างที่มีความจะเป็นและเหมาะสม </t>
  </si>
  <si>
    <t>วัสดุโฆษณาและเผยแพร่</t>
  </si>
  <si>
    <t>เงินอุดหนุนส่วนราชการ</t>
  </si>
  <si>
    <t>นครราชสีมากิจกรรมสาธารณกุศลและ</t>
  </si>
  <si>
    <t>ให้ความช่วยเหลือประชาชนตามภารกิจ</t>
  </si>
  <si>
    <t>(2) อุดหนุนเหล่ากาชาดจังหวัด</t>
  </si>
  <si>
    <t>วัสดุไฟฟ้าและวิทยุ</t>
  </si>
  <si>
    <t>วัสดุอื่น</t>
  </si>
  <si>
    <t>หมู่ 7</t>
  </si>
  <si>
    <t>เพื่ออุดหนุนให้สาธารณสุขมูลฐานประจำ</t>
  </si>
  <si>
    <t>เพื่ออุดหนุนเหล่ากาชาดจังหวัดนครราชสีมา</t>
  </si>
  <si>
    <t>กิจกรรมสาธารณกุศลและให้ความช่วยเหลือ</t>
  </si>
  <si>
    <t>ประชาชนตามภารกิจของเหล่ากาดจังหวัด</t>
  </si>
  <si>
    <t>หน่วยงานของรัฐอปท. อื่น หรือ องค์กร</t>
  </si>
  <si>
    <t>เอกชนในกิจกรรมอันเป็นสาธารณะประ-</t>
  </si>
  <si>
    <t xml:space="preserve">โยชน์หรือตามนโยบายเร่งด่วนของรัฐบาล </t>
  </si>
  <si>
    <t>(1) อุดหนุนให้สาธารณสุขมูลฐานประจำ</t>
  </si>
  <si>
    <t xml:space="preserve">หมู่บ้าน (อสม.) </t>
  </si>
  <si>
    <t>4</t>
  </si>
  <si>
    <t>ของพนักงานสมาชิกและผู้บริหาร</t>
  </si>
  <si>
    <t>หมู่ 1</t>
  </si>
  <si>
    <t>กองช่าง</t>
  </si>
  <si>
    <t>ระบายน้ำ</t>
  </si>
  <si>
    <t>หมู่ 12</t>
  </si>
  <si>
    <t>กองการศึกษาฯ</t>
  </si>
  <si>
    <t>สำนักงานปลัด,กองการศึกษาฯ</t>
  </si>
  <si>
    <t>2.  เพื่อสนับสนุนและส่งเสริมการประกอบอาชีพให้แก่ชุมชน</t>
  </si>
  <si>
    <t xml:space="preserve">1.  เพื่อการพัฒนาการระบบการบริหารจัดการระบบเศรษฐกิจ และการเรียนรู้ ในชุมชน ให้สามารถดำเนินการได้เอง และมีประสิทธิภาพ </t>
  </si>
  <si>
    <t>3.  เพื่อพัฒนาและส่งเสริมศักยภาพและขีดความสามารถในการเพิ่มผลผลิตทางการเกษตรอินทรีย์และการแปรรูปสินค้าทางการเกษตร</t>
  </si>
  <si>
    <t xml:space="preserve">                  :  ข้อ 1.1 รวมงบประมาณสนับสนุนจากองค์การบริหารส่วนจังหวัด</t>
  </si>
  <si>
    <t>พ.ศ.  2560</t>
  </si>
  <si>
    <t>หมู่ 4</t>
  </si>
  <si>
    <t>หมู่ 5</t>
  </si>
  <si>
    <t>หมู่ 11</t>
  </si>
  <si>
    <t>โครงการก่อสร้างวางท่อ</t>
  </si>
  <si>
    <t>สาธารณะ</t>
  </si>
  <si>
    <t>รวมแนวทาง 1.2 รวม 1  โครงการ ตั้งดำเนินการ 1 โครงการ รวมเป็นเงิน</t>
  </si>
  <si>
    <t>ส่งเสริมการประกอบอาชีพ</t>
  </si>
  <si>
    <t xml:space="preserve"> - กิจกรรมอบรมเสริมทักษะ</t>
  </si>
  <si>
    <t>อาชีพนักเรียนนักศึกษาให้มี</t>
  </si>
  <si>
    <t>งานทำช่วงปิดภาคเรียน</t>
  </si>
  <si>
    <t>เพื่อจ่ายเป็นค่าฝึกอบรมเสริมทักษะอาชีพนักเรียน</t>
  </si>
  <si>
    <t xml:space="preserve">นักศึกษา ให้มีงานทำในช่วงปิดภาคเรียน เช่น ค่าวัสดุ   </t>
  </si>
  <si>
    <t xml:space="preserve"> - กิจกรรมการฝึกอบรมกลุ่ม-</t>
  </si>
  <si>
    <t xml:space="preserve">อาชีพ   </t>
  </si>
  <si>
    <t>เพื่อจ่ายเป็นค่าฝึกอบรมอาชีพให้แก่ สตรี เด็ก ผู้สูงอายุ</t>
  </si>
  <si>
    <t>ผู้พิการและผู้ด้อยโอกาส เช่น ค่าวัสดุ อุปกรณ์ ฯลฯ</t>
  </si>
  <si>
    <t xml:space="preserve"> -กิจกรรมอบรมกลุ่มอาชีพสตรี</t>
  </si>
  <si>
    <t xml:space="preserve">และเยาวชน  </t>
  </si>
  <si>
    <t>เพื่อจ่ายเป็นค่าอบรมกลุ่มอาชีพสตรีและเยาวชน เช่น </t>
  </si>
  <si>
    <t>ค่าจัดสถานที่ ค่าวัสดุอุปกรณ์  ค่าวิทยากรฯลฯ เป็นต้น</t>
  </si>
  <si>
    <t>เพื่อดำเนินการตามกิจกรรมร่วมกับสำนักงานเกษตร</t>
  </si>
  <si>
    <t>อำเภอโนนสูงในการพัฒนา ผลิตภัณฑ์และต่อยอด</t>
  </si>
  <si>
    <t>ผลิตภัณฑ์ขนมทองม้วนเปรมชัย หรือสนับสนุนกลุ่ม</t>
  </si>
  <si>
    <t xml:space="preserve">อาชีพไม้กวาด,กลุ่มทำกระเป๋า,กลุ่มเย็บผ้า ฯลฯ โดย  </t>
  </si>
  <si>
    <t xml:space="preserve">เพื่อดำเนินการตามกิจกรรมร่วมกับสำนักงาน  </t>
  </si>
  <si>
    <t xml:space="preserve"> -กิจกรรมส่งเสริมอาชีพและ</t>
  </si>
  <si>
    <t>จัดหางานที่เหมาะสมให้แก่</t>
  </si>
  <si>
    <t xml:space="preserve">ผู้ด้อยโอกาส  </t>
  </si>
  <si>
    <t>จัดหางานจังหวัด ฯลฯ โดยจ่ายเป็น ค่าเอกสารการ</t>
  </si>
  <si>
    <t>ประชาสัมพันธ์ วัสดุอุปกรณ์ ฯลฯ เป็นต้น (ข้อบัญญัติ</t>
  </si>
  <si>
    <t>เพื่อจัดการฝึกอบรมและศึกษาดูงานเศรษฐกิจพอเพียง</t>
  </si>
  <si>
    <t>ดูงานเศรษฐกิจพอเพียงให้กับ</t>
  </si>
  <si>
    <t>คณะกรรมการหมู่บ้านและ</t>
  </si>
  <si>
    <t>ประชาคมหมู่บ้าน</t>
  </si>
  <si>
    <t>ให้กับคณะกรรมการหมู่บ้านและประชาคมหมู่บ้าน ,</t>
  </si>
  <si>
    <t>กลุ่มอาชีพ,ตัวแทนกลุ่มบทบาทสตรี,กลุ่มเยาวชน </t>
  </si>
  <si>
    <t>แกนนำด้านสุขภาพและผู้นำหมู่บ้านในการเพิ่มพูน</t>
  </si>
  <si>
    <t xml:space="preserve">ความรู้ด้านเศรษฐกิจพอเพียง  โดย จ่ายเป็นค่า  </t>
  </si>
  <si>
    <t xml:space="preserve">วิทยากร ค่าวัสดุ อุปกรณ์  ค่าที่พัก  ค่าอาหาร   </t>
  </si>
  <si>
    <t>เครื่องดื่ม ฯลฯ  เป็นต้น(ตามแผนฯ60-62/ยุทธศาสตร์</t>
  </si>
  <si>
    <t>รวมแนวทาง 2.1   รวม 2  โครงการ ตั้งดำเนินการ 2 โครงการ รวมเป็นเงิน</t>
  </si>
  <si>
    <t>ส่งเสริมทางด้านการเกษตร</t>
  </si>
  <si>
    <t>อำเภอโนนสูง  โดยจ่าย  เป็นค่าจัดซื้อเมล็ดพันธุ์พืช </t>
  </si>
  <si>
    <t>ค่าเอกสาร ป้ายประชาสัมพันธ์ ค่าวัสดุ อุปกรณ์ ฯลฯ </t>
  </si>
  <si>
    <t>สินค้าทางการเกษตร</t>
  </si>
  <si>
    <t>1) โครงการสนับสนุนค่าใช้จ่าย</t>
  </si>
  <si>
    <t>การบริหารสถานศึกษา</t>
  </si>
  <si>
    <t>บ้าน</t>
  </si>
  <si>
    <t>ขาม</t>
  </si>
  <si>
    <t>โนน</t>
  </si>
  <si>
    <t>สันติ</t>
  </si>
  <si>
    <t>กองการ</t>
  </si>
  <si>
    <t>บิง</t>
  </si>
  <si>
    <t>ภาพ</t>
  </si>
  <si>
    <t>มิตร-</t>
  </si>
  <si>
    <t>ทั้งสอง</t>
  </si>
  <si>
    <t>ศูนย์</t>
  </si>
  <si>
    <t> - กิจกรรมวันเด็กแห่งชาติ </t>
  </si>
  <si>
    <t>และบุคลากรทางการศึกษา</t>
  </si>
  <si>
    <t>ค่าอาหารเสริม(นม)</t>
  </si>
  <si>
    <t> - กิจกรรมการบรรเทาปัญหา</t>
  </si>
  <si>
    <t>โรงเรียน</t>
  </si>
  <si>
    <t>รวมแนวทาง  3.1   รวม 2  โครงการ ตั้งดำเนินการ 2 โครงการ รวมเป็นเงิน</t>
  </si>
  <si>
    <t>เด็กเล็กบ้านบิงมิตรภาพ</t>
  </si>
  <si>
    <t xml:space="preserve"> - กิจกรรมอบรมให้ความรู้เรื่อง</t>
  </si>
  <si>
    <t>เพศสัมพันธ์</t>
  </si>
  <si>
    <t> - กิจกรรมกินดี  ชีวีมีสุข </t>
  </si>
  <si>
    <t>วัสดุกีฬา</t>
  </si>
  <si>
    <t>1) โครงการกีฬาต้านยาเสพติด</t>
  </si>
  <si>
    <t>ส่งเสริมด้านการศึกษา</t>
  </si>
  <si>
    <t> - กิจกรรมอาหารกลางวัน</t>
  </si>
  <si>
    <t>บ้านขามโนนสันติ)</t>
  </si>
  <si>
    <t>เพื่ออุดหนุนตามโครงการอาหารกลางวันให้แก่ศูนย์พัฒนา</t>
  </si>
  <si>
    <t>เด็กเล็กบ้านขามโนนสันติ  ซึ่งเป็นโรงเรียนในสังกัด อปท. </t>
  </si>
  <si>
    <t>รับโอนจาก กรมพัฒนาชุมชน  โดยคิดจำนวนเด็ก  ณ  </t>
  </si>
  <si>
    <t xml:space="preserve">เพื่ออุดหนุนตามโครงการอาหารกลางวันให้แก่ศูนย์พัฒนา  </t>
  </si>
  <si>
    <t>(ศูนย์พัฒนาเด็กเล็ก</t>
  </si>
  <si>
    <t xml:space="preserve">บ้านบิงมิตรภาพ)   </t>
  </si>
  <si>
    <t>เด็กเล็กบ้านบิงมิตรภาพ สังกัด อปท. จัดตั้งใหม่จำนวน </t>
  </si>
  <si>
    <t> - ค่าใช้จ่ายในการพัฒนา</t>
  </si>
  <si>
    <t>ครูผู้ดูแลเด็ก/ผู้ดูแลเด็ก</t>
  </si>
  <si>
    <t>ครูผู้ดูแลเด็ก/ผู้ดูแลเด็ก  </t>
  </si>
  <si>
    <t>ของศูนย์พัฒนาเด็กเล็ก </t>
  </si>
  <si>
    <t>เพื่อจ่ายเป็นค่าพัฒนาครูผู้ดูแลเด็ก/ผู้ดูแลเด็กของศูนย์</t>
  </si>
  <si>
    <t>เพื่อเป็นค่าใช้จ่ายในการจัดซื้อสิ่งของเครื่องใช้เกี่ยวกับการ</t>
  </si>
  <si>
    <t> - ค่าเงินรายหัวนักเรียน </t>
  </si>
  <si>
    <t xml:space="preserve">บ้านขามโนนสันติ)    </t>
  </si>
  <si>
    <t xml:space="preserve"> - ค่าเงินรายหัวนักเรียน </t>
  </si>
  <si>
    <t xml:space="preserve">บ้านบิงมิตรภาพ)    </t>
  </si>
  <si>
    <t>เพื่อจ่ายเป็น  ค่าใช้จ่ายเนื่องในวันเด็กแห่งชาติ  เช่น </t>
  </si>
  <si>
    <t>ของขวัญรางวัลการประกวด,การแข่งขัน การเล่นเกมต่างๆ</t>
  </si>
  <si>
    <t>ค่าการแสดงของเด็กและค่าจ้าง  การแสดง ฯลฯ เป็นต้น </t>
  </si>
  <si>
    <t> - กิจกรรมการเยี่ยมบ้าน</t>
  </si>
  <si>
    <t>สานสัมพันธ์ศูนย์พัฒนา</t>
  </si>
  <si>
    <t xml:space="preserve">เด็กเล็กบ้านขามโนนสันติ  </t>
  </si>
  <si>
    <t>เพื่อเป็นค่าใช้จ่ายในการจัดทำเอกสาร, แบบบันทึกตรวจ</t>
  </si>
  <si>
    <t>2) โครงการสนับสนุนและ</t>
  </si>
  <si>
    <t xml:space="preserve">เด็กเล็กบ้านบิงมิตรภาพ  </t>
  </si>
  <si>
    <t> - กิจกรรมศึกษาแหล่งเรียนรู้</t>
  </si>
  <si>
    <t>นอกสถานที่ของศูนย์พัฒนา-</t>
  </si>
  <si>
    <t>เด็กเล็กบ้าน  บิงมิตรภาพ</t>
  </si>
  <si>
    <t> - กิจกรรมส่งเสริมพัฒนา</t>
  </si>
  <si>
    <t>เด็กในพื้นที่ตำบลบิง</t>
  </si>
  <si>
    <t>เพื่อจ่ายเป็นค่าส่งเสริมพัฒนาเด็ก เช่น การจัดทำเอกสาร</t>
  </si>
  <si>
    <t> - กิจกรรม/โครงการคืนความดี</t>
  </si>
  <si>
    <t>ให้ชุมชน</t>
  </si>
  <si>
    <t>เพื่อจ่ายเป็นค่าจัดทำเอกสาร ค่าอาหาร  ค่าครื่องดื่ม </t>
  </si>
  <si>
    <t>ค่าวิทยากร ค่าป้าย ค่ายานพาหนะฯลฯ โดยนำเยาวชน</t>
  </si>
  <si>
    <t>ความยากจนโดยมอบ</t>
  </si>
  <si>
    <t>ทุนการศึกษาแก่บุตรครอบครัว</t>
  </si>
  <si>
    <t>ผู้ยากไร้</t>
  </si>
  <si>
    <t>เพื่อจ่ายเป็นค่าวัสดุ  อุปกรณ์การเรียนชุดนักเรียนและ</t>
  </si>
  <si>
    <t>ค่าหนังสือเรียน ฯลฯ โดยนักเรียนผู้ที่ได้รับความช่วยเหลือนั้น</t>
  </si>
  <si>
    <t>อย่างน้อยจะต้องมีคุณสมบัติ ดังนี้ คือ เป็นผู้ที่มีภูมิลำเนาอยู่</t>
  </si>
  <si>
    <t>ในพื้นที่ขององค์การบริหารส่วนตำบลบิงและเป็นเด็กยากจน</t>
  </si>
  <si>
    <t>หรือด้วยโอกาส  โดยผ่านความเห็นชอบของตามหลักเกณฑ์</t>
  </si>
  <si>
    <t>ว่าด้วยการตั้งงบประมาณเพื่อการช่วยเหลือประชาชนตาม</t>
  </si>
  <si>
    <t>อำนาจหน้าที่ขององค์การบริหารส่วนจังหวัด  เทศบาล</t>
  </si>
  <si>
    <t>และองค์การบริหารส่วนตำบล  พ.ศ.2543และตามหนังสือ</t>
  </si>
  <si>
    <t>กรมการปกครอง ที่ มท 0313.4/ว3050 ลงวันที่ 22 </t>
  </si>
  <si>
    <t>กุมภาพันธ์ 2543ซึ่งให้นำมาบังคับใช้โดยอนุโลม</t>
  </si>
  <si>
    <t>1)เพื่อจ่ายเป็นค่าจัดซื้ออาหาร</t>
  </si>
  <si>
    <t>เสริม (นม) ให้แก่เด็กเล็ก-</t>
  </si>
  <si>
    <t>ประถมศึกษาปีที่ 6</t>
  </si>
  <si>
    <t> ซื่งเป็นเด็กนักเรียนสังกัดสำนักงานคณะกรรมการการศึกษา</t>
  </si>
  <si>
    <t>ขั้นพื้นฐาน (สพฐ.)จำนวน5 โรงเรียน  โดยดิคตาม จำนวน</t>
  </si>
  <si>
    <t>อัตราคนละ 8 บาท จำนวน 260 วัน (จำนวน52 สัปดาห์ๆละ</t>
  </si>
  <si>
    <t xml:space="preserve">ได้รับการจัดสรรจากกรมส่งเสริมการปกครองท้องถิ่น)  </t>
  </si>
  <si>
    <t>1)เพื่อจ่ายเป็นค่าอุดหนุนตาม</t>
  </si>
  <si>
    <t>โครงการอาหารกลางวันให้แก่</t>
  </si>
  <si>
    <t>เด็กเล็ก -  ประถมศึกษาปีที่ 6</t>
  </si>
  <si>
    <t>2) เพื่อจ่ายเป็นค่าจัดซื้ออาหาร</t>
  </si>
  <si>
    <t>เสริม (นม)ให้แก่ศูนย์พัฒนา</t>
  </si>
  <si>
    <t>จำนวน 5 โรงเรียน ซึ่งเป็นโรงเรียนในสังกัดสำนักงาน</t>
  </si>
  <si>
    <t>คณะกรรมการการศึกษาขั้นพื้นฐาน(สพฐ.) โดยคิดจำนวน</t>
  </si>
  <si>
    <t>สพฐ. จะได้รับการจัดสรร(100 % ) ตามหนังสือกระทรวง</t>
  </si>
  <si>
    <t xml:space="preserve">ซ่อมแซมศูนย์พัฒนาเด็กเล็ก   </t>
  </si>
  <si>
    <t>เพื่อจ่ายเป็นค่าวัสดุ-อุปกรณ์ในการจัดกิจกรรมรณรงค์  </t>
  </si>
  <si>
    <t>หรือค่า เวชภัณฑ์ยาและเวชภัณฑ์อื่น ฯลฯ เป็นต้น </t>
  </si>
  <si>
    <t>1.โครงการป้องกันและ</t>
  </si>
  <si>
    <t>ควบคุมโรค</t>
  </si>
  <si>
    <t xml:space="preserve"> - กิจกรรมการป้องกันและ</t>
  </si>
  <si>
    <t xml:space="preserve">ควบคุมโรคพิษสุนัขบ้า </t>
  </si>
  <si>
    <t>ควบคุมโรคไข้เลือดออก</t>
  </si>
  <si>
    <t>เพื่อจ่ายเป็นค่าวัสดุ-อุปกรณ์ในการจัดกิจกรรมรณรงค์ </t>
  </si>
  <si>
    <t>หรือค่า ทรายเครือบเคมี,ค่าน้ำยาเคมีพ่นยุง, ค่าแรงงานคน</t>
  </si>
  <si>
    <t>พ่นยา, ค่าน้ำมัน  เชื้อเพลิง, ค่าอาหารและเครื่องดื่ม เป็นต้น</t>
  </si>
  <si>
    <t>เพื่อจ่ายเป็นค่าวิทยากร ค่าเอกสาร ค่าวัสดุอุปกรณ์ในการจัด</t>
  </si>
  <si>
    <t>3.โครงการสนับสนุน</t>
  </si>
  <si>
    <t>การออกกำลังกาย</t>
  </si>
  <si>
    <t xml:space="preserve"> - กิจกรรมกีฬาผู้สูงอายุ ผู้พิการ</t>
  </si>
  <si>
    <t xml:space="preserve">และผู้ด้อยโอกาส </t>
  </si>
  <si>
    <t>เพื่อส่งเสริมให้ผู้สูงอายุออกกำลังกาย  โดยจ่ายเป็นค่าวัสดุ</t>
  </si>
  <si>
    <t xml:space="preserve"> - กิจกรรมการออกกำลังกาย</t>
  </si>
  <si>
    <t>เพื่อสุขภาพ</t>
  </si>
  <si>
    <t>เพื่อส่งเสริมให้ประชาชนออกกำลังกายวันละนิด จิตมีสุขโดย</t>
  </si>
  <si>
    <t>จ่ายเป็นค่าวัสดุอุปกรณ์ในการจัดกิจกรรม ฯลฯ เป็นต้น</t>
  </si>
  <si>
    <t>เพื่อจ่ายเป็นค่าวัสดุ-อุปกรณ์ในการจัดกิจกรรม ฯลฯ เป็นต้น</t>
  </si>
  <si>
    <t>ดูงานเพื่อพัฒนาศักยภาพอาสา</t>
  </si>
  <si>
    <t>สมัครสาธารณสุขประจำหมู่บ้าน</t>
  </si>
  <si>
    <t>ผู้สูงอายุและผู้พิการ</t>
  </si>
  <si>
    <t xml:space="preserve"> -กิจกรรมตรวจสุขภาพประจำปี</t>
  </si>
  <si>
    <t>ผู้สูงอายุ  ผู้ด้อยโอกาส</t>
  </si>
  <si>
    <t>เพื่อดำเนินการร่วมกับโรงพยาบาลส่งเสริมสุขภาพตำบลใน</t>
  </si>
  <si>
    <t>การตรวจสุขภาพประจำปี โดยจ่ายเป็น ค่าวัสดุอุปกรณ์ใน</t>
  </si>
  <si>
    <t xml:space="preserve"> - กิจกรรมเยี่ยมบ้านผู้สูงอายุ </t>
  </si>
  <si>
    <t xml:space="preserve">ผู้พิการ ผู้ด้อยโอกาส </t>
  </si>
  <si>
    <t>เพื่อดำเนินการร่วมกับโรงพยาบาลส่งเสริมสุขภาพตำบล</t>
  </si>
  <si>
    <t xml:space="preserve"> - กิจกรรมส่งเสริมการให้</t>
  </si>
  <si>
    <t>ความรู้ในการดูแลสุขภาพและ</t>
  </si>
  <si>
    <t xml:space="preserve">สิทธิประโยชน์ต่างๆ ผู้สูงอายุ </t>
  </si>
  <si>
    <t xml:space="preserve"> เพื่อดำเนินการร่วมกับโรงพยาบาลส่งเสริมสุขภาพตำบล</t>
  </si>
  <si>
    <t xml:space="preserve"> - กิจกรรมพัฒนาและฟื้นฟู</t>
  </si>
  <si>
    <t>คุณภาพชีวิต  ผู้สูงอายุ ผู้พิการ</t>
  </si>
  <si>
    <t xml:space="preserve"> - กิจกรรมขยายอาสาสมัคร</t>
  </si>
  <si>
    <t>ดูแลผู้สูงอายุ</t>
  </si>
  <si>
    <t xml:space="preserve">เพื่อจ่ายเป็นค่าใช้จ่ายตามกิจกรรมอาสาสมัครดูและผู้สูงอายุ </t>
  </si>
  <si>
    <t>เช่น  ค่าตอบแทน,ค่าเอกสารค่าวัสดุและอุปกรณ์ ฯลฯ</t>
  </si>
  <si>
    <t xml:space="preserve">ในชุมชน  </t>
  </si>
  <si>
    <t> -กิจกรรมตรวจสุขภาพประจำปี  </t>
  </si>
  <si>
    <t>การตรวจ  สุขภาพประจำปี โดยจ่ายเป็น  ค่าวัสดุ-อุปกรณ์</t>
  </si>
  <si>
    <t xml:space="preserve">หลักประกันสุขภาพ  อบต.บิง </t>
  </si>
  <si>
    <t>อบต.ขนาดกลางไม่น้อยกว่าร้อยละ 40 ของเงินที่  ได้รับ</t>
  </si>
  <si>
    <t>จัดสรรจากกองทุนหลักประกันสุขภาพแห่งชาติ เพื่อจ่าย</t>
  </si>
  <si>
    <t>รวมแนวทาง  3.2   รวม 6  โครงการ ตั้งดำเนินการ 5 โครงการ รวมเป็นเงิน</t>
  </si>
  <si>
    <t>สนับสนุนการจัดการแข่งขัน</t>
  </si>
  <si>
    <t>กีฬาต้านยาเสพติด</t>
  </si>
  <si>
    <t>เพื่อจ่ายเป็นค่าของขวัญหรือเงินรางวัลในการจัดการแข่งขัน</t>
  </si>
  <si>
    <t>กีฬาต้าน  ยาเสพติดในเขต ต.บิง เช่น จัดซื้ออุปกรณ์การ</t>
  </si>
  <si>
    <t>แข่งขัน  ค่าตอบแทนกรรมการตัดสิน ค่าถ้วยรางวัล ค่าวัสดุ</t>
  </si>
  <si>
    <t>อุปกรณ์ในการเตรียมการแข่งขันและค่าใช้จ่ายอื่นตามความ</t>
  </si>
  <si>
    <t>กีฬา</t>
  </si>
  <si>
    <t>เพื่อจ่ายเป็นค่าวัสดุคงทน,วัสดุสิ้นเปลืองจัดซื้ออุปกรณ์กีฬา</t>
  </si>
  <si>
    <t>เช่น ฟุตบอล,ตระกร้อฯลฯ ให้แก่หมู่บ้านจำนวน 12 หมู่ หรือ</t>
  </si>
  <si>
    <t xml:space="preserve"> เพื่อจ่ายเป็นค่าการจัดฝึกอบรมให้ความรู้การป้องกันอุทกภัย</t>
  </si>
  <si>
    <t>อุบัติภัยและอัคคีภัย</t>
  </si>
  <si>
    <t xml:space="preserve"> - กิจกรรมฝึกอบรมให้ความรู้</t>
  </si>
  <si>
    <t>การป้องกันอุทกภัย</t>
  </si>
  <si>
    <t xml:space="preserve">  - กิจกรรมฝึกอบรม</t>
  </si>
  <si>
    <t>การป้องกันอัคคีภัยแก่</t>
  </si>
  <si>
    <t>ประชาชนและยุวชน</t>
  </si>
  <si>
    <t>เพื่อจ่ายเป็นค่าการจัดฝึกอบรมการป้องกันอัคคีภัยแก่ ยุวชน</t>
  </si>
  <si>
    <t>(2) โครงการส่งเสริมและ</t>
  </si>
  <si>
    <t>สนับสนุนการจัดการแข่งขันกีฬา</t>
  </si>
  <si>
    <t>จังหวัด</t>
  </si>
  <si>
    <t>โนนสูง,</t>
  </si>
  <si>
    <t>นม.</t>
  </si>
  <si>
    <t>เพื่อจ่ายเป็นค่าพาหนะเดินทาง,ค่าเบี้ยเลี้ยง,ค่าเช่าที่พัก,ค่า</t>
  </si>
  <si>
    <t>เก็บตัวนักกีฬา  หรือกีฑาและค่าอุปกรณืการกีฬาหรือกีฑา</t>
  </si>
  <si>
    <t>ค่าชุดนักกีฬา หรือชุดนักกีฑา พร้อมรองเท้า ถุงเท้าและ</t>
  </si>
  <si>
    <t>ค่าใช้จ่ายเบ็ดเตล็ดฯลฯให้กับนักกีฬาเด็กเยาวชน  ตำบลบิง </t>
  </si>
  <si>
    <t>เข้าสู่ระดับอำเภอ จังหวัดและเพื่อเป็นการส่งเสริมสนับสนุน</t>
  </si>
  <si>
    <t xml:space="preserve">  - กิจกรรมฝึกอบรมพัฒนา</t>
  </si>
  <si>
    <t>คุณภาพเจ้าหน้าที่ด้าน</t>
  </si>
  <si>
    <t>การช่วยเหลือผู้ประสบภัย</t>
  </si>
  <si>
    <t>เพื่อจ่ายเป็นค่าการจัดฝึกอบรมพัฒนาคุณภาพเจ้าหน้าที่ด้าน</t>
  </si>
  <si>
    <t>การช่วยเหลือผู้ประสบภัย เช่น ค่าวิทยากร ฯลฯ (ข้อบัญญัติ</t>
  </si>
  <si>
    <t xml:space="preserve">  - กิจกรรมซักซ้อมแผน</t>
  </si>
  <si>
    <t>ปัองกันและบรรเทาสาธารณภัย</t>
  </si>
  <si>
    <t>เพื่อจ่ายเป็นค่าซักซ้อมแผนป้องกันและบรรเทาสาธารณภัย</t>
  </si>
  <si>
    <t xml:space="preserve">แก่ประชาชน  เช่น ค่าจัดสถานที่  ค่าวัสดุ  อุปกรณ์ ฯลฯ   </t>
  </si>
  <si>
    <t>ในช่วงเทศกาล</t>
  </si>
  <si>
    <t>เพื่อจ่ายเป็นค่าวิทยากร  ค่าวัสดุ  อุปกรณ์  ค่าที่พัก  ค่า</t>
  </si>
  <si>
    <t xml:space="preserve">อาหารเครื่องดื่มและค่าชุดเครื่องแบบฯลฯ เป็นต้น </t>
  </si>
  <si>
    <t xml:space="preserve">  </t>
  </si>
  <si>
    <t xml:space="preserve">เพื่อจ่ายเป็นค่าฝึกอบรมให้ความรู้แก่ประชาชน ค่าวิทยากร </t>
  </si>
  <si>
    <t xml:space="preserve">ค่าวัสดุ อุปกรณ์ ค่าตอบแทน อปพร.ปฏิบัติงานกู้ชีพ </t>
  </si>
  <si>
    <t>รวมแนวทาง  3.4   รวม  4  โครงการ ตั้งดำเนินการ 4 โครงการ รวมเป็นเงิน</t>
  </si>
  <si>
    <t>เพื่อจ่ายเบี้ยยังชีพให้ผู้สูงอายุ  ตามหนังสือสั่งการกรมส่ง-</t>
  </si>
  <si>
    <t>เรื่อง การซักซ้อมแนวทางการตั้งงบประมาณรายจ่าย</t>
  </si>
  <si>
    <t>สนับสนุนการสร้างหลักประกันรายได้แก่ผู้สูงอายุและรายการ</t>
  </si>
  <si>
    <t>เงินอุดหนุนค่าใช้จ่ายสนับสนุนสวัสดิการทางสังคมให้แก่</t>
  </si>
  <si>
    <t>เพื่อจ่ายเบี้ยยังชีพให้ผู้พิการ  ตามหนังสือสั่งการกรมส่ง-</t>
  </si>
  <si>
    <t>เพื่อจ่ายเบี้ยยังชีพให้ผู้ป่วยเอดส์  ตามหนังสือสั่งการกรมส่ง-</t>
  </si>
  <si>
    <t>ผู้สูงอายุ</t>
  </si>
  <si>
    <t>แนวทาง  3.5  รวม  3  โครงการ ตั้งดำเนินการ 3 โครงการ รวมป็นเงิน</t>
  </si>
  <si>
    <t>เพื่อจ่ายเป็นค่าใช้จ่ายตามโครงการค่ายอาสาพัฒนาป้องกัน</t>
  </si>
  <si>
    <t>ยาเสพติด เช่นค่าสถานที่ค่าอาหารและเครื่องดื่ม ค่าเอกสาร</t>
  </si>
  <si>
    <t xml:space="preserve"> - กิจกรรมป้องกันและปราบ</t>
  </si>
  <si>
    <t>ปรามยาเสพติด</t>
  </si>
  <si>
    <t xml:space="preserve">เพื่อดำเนินการร่วมกับสถานีตำรวจภูธรโนนสูง  โดยจ่ายเป็น  ค่า  </t>
  </si>
  <si>
    <t>เพื่อจัดซื้อน้ำยาตรวจปัสสาวะสนับสนุนให้แก่อำเภอโนนสูง</t>
  </si>
  <si>
    <t>เพื่อจ่ายเป็นค่าใช้จ่ายในการประชุมประชาคมวิทยากรยา</t>
  </si>
  <si>
    <t>เสพติด  เพื่อค้นหาผู้เสพติดยาเสพติดหรืออื่นๆ เป็นต้น</t>
  </si>
  <si>
    <t xml:space="preserve"> - กิจกรรมการสนับสนุนน้ำยา</t>
  </si>
  <si>
    <t>ตรวจปัสสาวะ</t>
  </si>
  <si>
    <t xml:space="preserve"> - กิจกรรมการประชุมประชาคม</t>
  </si>
  <si>
    <t>วิทยากรยาเสพติด</t>
  </si>
  <si>
    <t xml:space="preserve"> - กิจกรรมค่ายอาสาพัฒนา</t>
  </si>
  <si>
    <t xml:space="preserve">ป้องกันยาเสพติด </t>
  </si>
  <si>
    <t>ประเพณีและภูมิปัญญาท้องถิ่น</t>
  </si>
  <si>
    <t xml:space="preserve"> - กิจกรรมสืบสานวัฒนธรรม</t>
  </si>
  <si>
    <t>ประเพณีสงกรานต์และการ</t>
  </si>
  <si>
    <t xml:space="preserve">จัดงานวันผู้สูงอายุ  </t>
  </si>
  <si>
    <t>เพื่อจัดกิจกรรมรดน้ำดำหัว,กิจกรรมสรงน้ำพระและกิจกรรม</t>
  </si>
  <si>
    <t>ประกวดแข่งขันต่างๆ  โดยจ่ายเป็นค่าจัดสถานที่, ค่ารางวัล</t>
  </si>
  <si>
    <t>แนวทาง  3.6  รวม  1  โครงการ ตั้งดำเนินการ 1 โครงการ รวมป็นเงิน</t>
  </si>
  <si>
    <t xml:space="preserve"> - กิจกรรมการสืบสาน</t>
  </si>
  <si>
    <t>วัฒนธรรมและอนุรักษ์ประเพณี</t>
  </si>
  <si>
    <t>ลอยกระทง</t>
  </si>
  <si>
    <t>เพื่อจ่ายเป็นค่าใช้จ่าย  ค่าวัสดุตกแต่งสถานที่ ค่าเช่าเวที</t>
  </si>
  <si>
    <t xml:space="preserve"> - กิจกรรมการสนับสนุน</t>
  </si>
  <si>
    <t>ประเพณีทางศาสนา</t>
  </si>
  <si>
    <t>เพื่อจัดกิจกรรมปฏิบัติธรรม,กิจกรรมเข้าวัดฟังธรรม, กิจกรรม</t>
  </si>
  <si>
    <t xml:space="preserve">ภาคฤดูร้อน , กิจกรรมวันวิสาขบูชา วันอาสาฬหบูชา </t>
  </si>
  <si>
    <t>วันมาฆบูชาและกิจกรรมเวียนเทียน ฯลฯ โดยจ่ายเป็น</t>
  </si>
  <si>
    <t>ค่าจัดสถานที่,ค่าเครื่องขยายเสียง ค่าวัสดุอุปกรณ์ ค่าเอกสาร</t>
  </si>
  <si>
    <t xml:space="preserve"> - กิจกรรมการแห่เทียน</t>
  </si>
  <si>
    <t>เข้าพรรษา</t>
  </si>
  <si>
    <t>อำเภอโนนสูง</t>
  </si>
  <si>
    <t xml:space="preserve">เพื่อจ่ายเป็นค่าจัดงานวันข้าวร่วมกับอำเภอโนนสูง </t>
  </si>
  <si>
    <t>แห่งชัยชนะท้าวสุรนารี</t>
  </si>
  <si>
    <t>1.โครงการส่งเสริมวัฒนธรรม</t>
  </si>
  <si>
    <t>วันสำคัญทางรัฐพิธี</t>
  </si>
  <si>
    <t>แนวทาง  3.7  รวม  3  โครงการ ตั้งดำเนินการ 3 โครงการ รวมป็นเงิน</t>
  </si>
  <si>
    <t>เดือดร้อนของประชาชนจาก</t>
  </si>
  <si>
    <t>ภัยธรรมชาติ</t>
  </si>
  <si>
    <t>เพื่อจ่ายเป็นค่าตั้งจัดกิจกรรมการจัดหาและแจกจ่าย</t>
  </si>
  <si>
    <t>เพื่อจ่ายในกรณีจำเป็นเร่งด่วน  เหตุฉุกเฉินที่ไม่สามารถ</t>
  </si>
  <si>
    <t>คาดการณ์  ได้ล่วงหน้าและไม่ได้ตั้งจ่ายไว้  เพื่อเป็นการ</t>
  </si>
  <si>
    <t>ประชาชนหรือภัยธรรมชาติ กิจกรรมการสูบน้ำ  ช่วยเหลือ</t>
  </si>
  <si>
    <t>เกษตรกรผู้ประสบภัยแล้ง/ภัยน้ำท่วม  ฯลฯ  เป็นต้น </t>
  </si>
  <si>
    <t>แนวทาง  3.8  รวม  1  โครงการ ตั้งดำเนินการ 1 โครงการ รวมป็นเงิน</t>
  </si>
  <si>
    <t>ตามนโยบายรัฐบาล</t>
  </si>
  <si>
    <t xml:space="preserve">เพื่อจ่ายเป็นค่ากิจกรรมการก่อสร้างซ่อมแซมที่อยู่อาศัย  </t>
  </si>
  <si>
    <t xml:space="preserve">ให้กับประชาชนผู้ยากไร้และผู้ด้อยโอกาส  ตามโครงการ  </t>
  </si>
  <si>
    <t>รวมแนวทาง  3.9  รวม 1   โครงการ ตั้งดำเนินการ 1 โครงการ  รวมเป็นเงิน</t>
  </si>
  <si>
    <t>เพื่อจ่ายเป็นค่าการรณรงค์ให้มีการคัดแยกขยะในครัวเรือน </t>
  </si>
  <si>
    <t>เช่น ค่าเอกสาร แผ่นพับ ป้ายประชาสัมพันธ์ ฯลฯ เป็นต้น </t>
  </si>
  <si>
    <t xml:space="preserve"> - กิจกรรมรณรงค์ลดภาวะ</t>
  </si>
  <si>
    <t>โลกร้อน</t>
  </si>
  <si>
    <t xml:space="preserve">เพื่อจ่ายเป็นค่าการรณรงค์ลดภาวะโลกร้อน เช่น ค่าเอกสาร </t>
  </si>
  <si>
    <t xml:space="preserve"> - กิจกรรมอนุรักษ์ทรัพยากร</t>
  </si>
  <si>
    <t>ธรรมชาติ</t>
  </si>
  <si>
    <t>เพื่อสร้างจิตสำนึกในการช่วยกันรักษาความสะอาดในพื้นที่</t>
  </si>
  <si>
    <t xml:space="preserve">ตำบลโดยการจัดเก็บขยะมูลฝอยและจ่ายเป็นค่าวัสดุอุปกรณ์ </t>
  </si>
  <si>
    <t>ทรัพยากรธรรมชาติและ</t>
  </si>
  <si>
    <t>สิ่งแวดล้อม</t>
  </si>
  <si>
    <t>1.โครงการส่งเสริมการอนุรักษ์</t>
  </si>
  <si>
    <t>1.โครงการบำบัดและฟื้นฟู</t>
  </si>
  <si>
    <t>3) โครงการบำบัดและฟื้นฟู</t>
  </si>
  <si>
    <t>เพื่อจ่ายเป็นค่าใช้จ่ายปรับปรุงภูมิทัศน์ศูนย์พัฒนาเด็กเล็ก</t>
  </si>
  <si>
    <t>บ้านขามโนนสันติ  เช่น ค่าดินปรับพื้นที่สนาม  ค่าจัดซื้อไม้</t>
  </si>
  <si>
    <t>4) โครงการบำบัดและฟื้นฟู</t>
  </si>
  <si>
    <t>เพื่อจ่ายเป็นค่าใช้จ่ายปรับปรุงภูมิทัศน์ศูนย์พัฒนาเด็กเล็กบ้าน</t>
  </si>
  <si>
    <t>บิงมิตรภาพ เช่น ค่าดินปรับพื้นที่สนาม ค่าจัดซื้อไม้ดอกไม้-</t>
  </si>
  <si>
    <t>2) โครงการบำบัดและฟื้นฟู</t>
  </si>
  <si>
    <t xml:space="preserve"> - กิจกรรมการส่งเสริมการปลูก</t>
  </si>
  <si>
    <t>หญ้าแฝก</t>
  </si>
  <si>
    <t>เพื่อจ่ายเป็นค่าการส่งเสริมการปลูกหญ้าแฝก เช่น </t>
  </si>
  <si>
    <t xml:space="preserve"> - กิจกรรมการปลูกป่าเฉลิม</t>
  </si>
  <si>
    <t>พระเกียรติเนื่องในวันสำคัญ</t>
  </si>
  <si>
    <t xml:space="preserve">ต่างๆ  </t>
  </si>
  <si>
    <t>ปลูกต้นไม้</t>
  </si>
  <si>
    <t>เพื่อจ่ายเป็นค่าจัดซื้อต้นไม้ เช่น แคนา ทองกวาว ปีบ คูณ </t>
  </si>
  <si>
    <t>เครื่องสูบน้ำ</t>
  </si>
  <si>
    <t>องค์กร(ข้อบัญญัติ60 หน้า 50)(ตามแผนฯ</t>
  </si>
  <si>
    <t>การทุจริต</t>
  </si>
  <si>
    <t>ประชาชน</t>
  </si>
  <si>
    <t>ค่าบริการสื่อสารและโทรคมนาคม</t>
  </si>
  <si>
    <t>เพื่อจ่ายเป็นค่าจัดป้าย ค่าวัสดุ อุปกรณ์ </t>
  </si>
  <si>
    <t>ค่าสถานที่  ค่าอาหาร  เครื่องดื่ม และ</t>
  </si>
  <si>
    <t>เพื่อจ่ายเป็นค่าใช้จ่ายเกี่ยวกับการใช้ระบบ</t>
  </si>
  <si>
    <t>อินเตอร์เน็ต (Internet) การบำรุงดูแลรักษา</t>
  </si>
  <si>
    <t>หรือตามโครงการปรับปรุงและติดตั้งอินเตอร์</t>
  </si>
  <si>
    <t>สำหรับผู้มาติดต่อราชการ อบต.บิง</t>
  </si>
  <si>
    <t xml:space="preserve">147 กิจกรรมที่ 3) </t>
  </si>
  <si>
    <t> - กิจกรรมก่อสร้างทางลาดสำหรับคน</t>
  </si>
  <si>
    <t>พิการ </t>
  </si>
  <si>
    <t> - กิจกรรมก่อสร้างที่จอดรถสำหรับคน</t>
  </si>
  <si>
    <t>พิการ</t>
  </si>
  <si>
    <t> - กิจกรรมติดป้ายสัญลักษณ์ผู้สูงอายุ</t>
  </si>
  <si>
    <t>และคนพิการ</t>
  </si>
  <si>
    <t>เพื่อก่อสร้างทางลาดสำหรับคนพิการ ที่ทำ</t>
  </si>
  <si>
    <t>เพื่อก่อสร้างที่จอดรถสำหรับคนพิการ ที่ทำ</t>
  </si>
  <si>
    <t>เพื่อติดป้ายสัญลักษณ์ผู้สูงอายุและคนพิการ</t>
  </si>
  <si>
    <t>ที่ทำการองค์การบริหารส่วนตำบลบิง </t>
  </si>
  <si>
    <t>(ข้อบัญญัติ60หน้า 64)(ตามแผนฯ 60-62/</t>
  </si>
  <si>
    <t>ยุทธศาสตร์ที่ 5/แนวทางที่ 5.3 ข้อ 9 หน้า  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</si>
  <si>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</si>
  <si>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</si>
  <si>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</si>
  <si>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วัสดุการเกษตร</t>
  </si>
  <si>
    <t>ครุภัณฑ์งานบ้านงานครัว</t>
  </si>
  <si>
    <t>ครุภัณฑ์คอมพิวเตอร์</t>
  </si>
  <si>
    <t>1) ค่าจัดซื้อคอมพิวเตอร์</t>
  </si>
  <si>
    <t>1) ค่าจัดซื้อเก้าอี้สำนักงาน</t>
  </si>
  <si>
    <t>วัสดุสำรวจ</t>
  </si>
  <si>
    <t>ค่าบำรุงรักษาและซ่อมแซม</t>
  </si>
  <si>
    <t>อุดหนุนเฉพาะกิจ</t>
  </si>
  <si>
    <t>เพื่อเป็นค่าวัสดุคงทนและวัสดุสิ้นเปลือง</t>
  </si>
  <si>
    <t>วิทยุ ,ไฟฉายและไฟกระบอง ฯลฯ </t>
  </si>
  <si>
    <t>เพื่อเป็นค่าวัสดุคงทนและวัสดุสิ้นเปลือง </t>
  </si>
  <si>
    <t>ผ้าปูโต๊ะ,ผ้าแพร,ไม้กวาด,แปรง ฯลฯ </t>
  </si>
  <si>
    <t>เพื่อจ่ายเป็นค่าวัสดุคงทน,วัสดุสิ้นเปลือง,</t>
  </si>
  <si>
    <t>เพื่อจ่ายเป็นค่าวัสดุคงทนและวัสดุสิ้นเปลือง </t>
  </si>
  <si>
    <t>เพื่อจ่ายเป็นค่าจัดซื้อวัสดุคงทนและวัสดุ</t>
  </si>
  <si>
    <t>เขียนโปสเตอร์, โทรโข่งหรือตามโครงการจัดทำป้ายต่างๆ </t>
  </si>
  <si>
    <t>เพื่อจ่ายเป็นค่าบำรุงรักษาหรือซ่อมแซม</t>
  </si>
  <si>
    <t>เพื่อจ่ายเป็นค่าบำรุงรักษาหรือซ่อมแซมวัสดุ</t>
  </si>
  <si>
    <t>ครุภัณฑ์ต่าง ๆ เช่น ตู้  โต๊ะ เครื่องพิมพ์ดีด </t>
  </si>
  <si>
    <t>เพื่อจ่ายเงินเป็นค่าบำรุงรักษาหรือซ่อมแซม</t>
  </si>
  <si>
    <t>ครุภัณฑ์สำนักงาน ค่าบำรุงรักษาหรือ</t>
  </si>
  <si>
    <t>ซ่อมแซมทรัพย์สินอื่น เช่น วัสดุต่างๆ ฯลฯ </t>
  </si>
  <si>
    <t>วัสดุ ครุภัณฑ์ต่างๆ เช่น ตู้ โต๊ะ เครื่องพิมพ์ดีด</t>
  </si>
  <si>
    <t>ครุภัณฑ์สำนักงาน  ครุภัณฑ์ยานพาหนะและ</t>
  </si>
  <si>
    <t>ขนส่งหรือครุภัณฑ์  การซ่อมแซมเปลี่ยนสาร</t>
  </si>
  <si>
    <t>เคมีภัณฑ์ถังดับเพลิงหรืออื่นๆ เพื่อซ่อมแซม</t>
  </si>
  <si>
    <t>บำรุงรักษาทรัพย์สินเพื่อให้สามารถใช้งานได้</t>
  </si>
  <si>
    <t>เพื่อจ่ายเป็นค่าวัสดุคงทน,วัสดุสิ้นเปลือง</t>
  </si>
  <si>
    <t>1.โครงการก่อสร้างถนน</t>
  </si>
  <si>
    <t>1.โครงการพัฒนาระบบประปา</t>
  </si>
  <si>
    <t xml:space="preserve">(ศูนย์พัฒนาเด็กเล็ก   </t>
  </si>
  <si>
    <t>นอกสถานที่ของศูนย์พัฒนาเด็ก</t>
  </si>
  <si>
    <t>เล็กบ้านขามโนนสันติและ</t>
  </si>
  <si>
    <t>บุคลากรทางการศึกษา</t>
  </si>
  <si>
    <t> - กิจกรรมให้ความรู้เรื่อง</t>
  </si>
  <si>
    <t>เครื่องสำอางค์ที่มีสารปรอท</t>
  </si>
  <si>
    <t> - กิจกรรม อย. คุ้มครอง</t>
  </si>
  <si>
    <t>ผู้บริโภค  </t>
  </si>
  <si>
    <t>ปรับปรุงสนามกีฬา</t>
  </si>
  <si>
    <t>รวมแนวทาง 3.3   รวม 3  โครงการ ตั้งดำเนินการ 2 โครงการ รวมเป็นเงิน</t>
  </si>
  <si>
    <t>ผู้พิการ</t>
  </si>
  <si>
    <t>ผู้ป่วยเอดส์</t>
  </si>
  <si>
    <t>1.โครงการปฏิบัติการป้องกัน</t>
  </si>
  <si>
    <t>และแก้ไขปัญหายาเสพติด</t>
  </si>
  <si>
    <t>1.โครงการบรรเทาความ</t>
  </si>
  <si>
    <t>1.โครงการดำเนินการเร่งด่วน</t>
  </si>
  <si>
    <t>รวมยุทธศาสตร์ที่ 3 รวม 24 โครงการ ตั้งดำเนินการ 22 โครงการรวมเป็นเงินทั้งสิ้น</t>
  </si>
  <si>
    <t>ซ่อมแซมบึง,สระ,หนอง,</t>
  </si>
  <si>
    <t>เหมืองและคลองส่งน้ำ</t>
  </si>
  <si>
    <t>1.โครงการส่งเสริมการมีส่วนร่วมของ</t>
  </si>
  <si>
    <t>จ.นม.</t>
  </si>
  <si>
    <t>ปลัด,</t>
  </si>
  <si>
    <t xml:space="preserve">    </t>
  </si>
  <si>
    <t>แผนการดำเนินงาน ประจำปี  พ.ศ.  2561</t>
  </si>
  <si>
    <t>แผนพัฒนาปี 61</t>
  </si>
  <si>
    <t>นำโครงการปี 62-64</t>
  </si>
  <si>
    <t>มาดำเนินการ</t>
  </si>
  <si>
    <t>รายจ่ายประจำปี 2561</t>
  </si>
  <si>
    <t>หมายเหตุ      :  งบประมาณรายจ่ายประจำปี  พ.ศ.  2561  จำนวน  34,855,000  บาท</t>
  </si>
  <si>
    <t>แผนงานดำเนินการประจำปี  พ.ศ. 2561</t>
  </si>
  <si>
    <t>พ.ศ.  2561</t>
  </si>
  <si>
    <t>แผนงานดำเนินการประจำปี  พ.ศ.  2561</t>
  </si>
  <si>
    <t>1) กิจกรรมก่อสร้างถนน</t>
  </si>
  <si>
    <t>คอนกรีตเสริมเหล็กรอบ</t>
  </si>
  <si>
    <t>หมู่บ้าน  บ้านเพชร หมู่ 1</t>
  </si>
  <si>
    <t xml:space="preserve"> ขนาดผิวจราจรกว้าง 4.00 เมตร ยาว 50.50 เมตร </t>
  </si>
  <si>
    <t xml:space="preserve">หนา 0.15 เมตร  หรือมีพื้นที่คอนกรีตไม่น้อยกว่า 202 </t>
  </si>
  <si>
    <t xml:space="preserve">ตารางเมตร  พร้อมลงลูกรังไหล่ทางข้างละ 0.50 เมตร </t>
  </si>
  <si>
    <t>วางท่อระบายน้ำ คสล. ปากลิ้นราง ชั้น3 ศก.0.30 เมตร</t>
  </si>
  <si>
    <t>จำนวน 5 ท่อน พร้อมยาแนวรอยต่อท่อ  คิดเป็นเงิน</t>
  </si>
  <si>
    <t>2) กิจกรรมก่อสร้างถนน</t>
  </si>
  <si>
    <t>คอนกรีตเสริมเหล็ก จากโรงสี-</t>
  </si>
  <si>
    <t xml:space="preserve">ชุมชน ม.4 – อบต.บิง ม.11 </t>
  </si>
  <si>
    <t xml:space="preserve">บ้านบุ หมู่ 4 </t>
  </si>
  <si>
    <t>ขนาดผิวจราจรกว้าง 5.00 เมตร ยาว 100 เมตร หนา</t>
  </si>
  <si>
    <t xml:space="preserve"> 0.15 เมตร  หรือมีพื้นที่คอนกรีตไม่น้อยกว่า 500 </t>
  </si>
  <si>
    <t xml:space="preserve">พร้อมติดตั้งป้ายโครงการมาตรฐาน จำนวน 1 ป้าย  </t>
  </si>
  <si>
    <t>คิดเป็นเงินทั้งสิ้น  250,000 บาท (สองแสนห้าหมื่น</t>
  </si>
  <si>
    <t>3) กิจกรรมก่อสร้างถนน</t>
  </si>
  <si>
    <t>คอนกรีตเสริมเหล็ก สายหลัก</t>
  </si>
  <si>
    <t xml:space="preserve">ระหว่างบ้านหญ้าปลอก ม.7 – </t>
  </si>
  <si>
    <t xml:space="preserve">บ้านบิงพัฒนา ม.12  </t>
  </si>
  <si>
    <t>บ้านหญ้าปลอก หมู่ 7</t>
  </si>
  <si>
    <t xml:space="preserve">ขนาดผิวจราจรกว้าง 6.00 เมตร ยาว 99 เมตร หนา </t>
  </si>
  <si>
    <t xml:space="preserve">0.15 เมตร  หรือมีพื้นที่คอนกรีตไม่น้อยกว่า 594 </t>
  </si>
  <si>
    <t xml:space="preserve">พร้อมติดตั้งป้ายโครงการมาตรฐาน จำนวน 1 ป้าย </t>
  </si>
  <si>
    <t>คิดเป็นเงินทั้งสิ้น  300,000 บาท (สามแสนบาทถ้วน)</t>
  </si>
  <si>
    <t>4) กิจกรรมก่อสร้างถนน</t>
  </si>
  <si>
    <t>คอนกรีตเสริมเหล็ก จากบ้าน</t>
  </si>
  <si>
    <t xml:space="preserve">ขนายดี – บ้านกระสัง   </t>
  </si>
  <si>
    <t xml:space="preserve">บ้านขนายดี หมู่ 10 </t>
  </si>
  <si>
    <t xml:space="preserve">ขนาดผิวจราจรกว้าง 5.00 เมตร ยาว 116 เมตร หนา </t>
  </si>
  <si>
    <t xml:space="preserve">0.15 เมตร  หรือมีพื้นที่คอนกรีตไม่น้อยกว่า 580 </t>
  </si>
  <si>
    <t>5) กิจกรรมก่อสร้างถนน</t>
  </si>
  <si>
    <t>คอนกรีตเสริมเหล็ก ภายใน</t>
  </si>
  <si>
    <t xml:space="preserve">หมู่บ้าน หน้าบ้านนายจำเริญ  </t>
  </si>
  <si>
    <t xml:space="preserve">พยัคฤทธิ์ บ้านขนายดี หมู่ 10 </t>
  </si>
  <si>
    <t xml:space="preserve">ขนาดผิวจราจรกว้าง 4.00 เมตร ยาว 52 เมตร หนา </t>
  </si>
  <si>
    <t xml:space="preserve">0.15 เมตร  หรือมีพื้นที่คอนกรีตไม่น้อยกว่า 208 </t>
  </si>
  <si>
    <t xml:space="preserve">ตารางเมตร  พร้อมลงลูกรังไหล่ทางข้างละ 0-0.50 </t>
  </si>
  <si>
    <t>เมตร คิดเป็นเงินทั้งสิ้น  99,000 บาท (เก้าหมื่นเก้าพัน</t>
  </si>
  <si>
    <t>6) กิจกรรมก่อสร้างถนน</t>
  </si>
  <si>
    <t xml:space="preserve">นายสงัด  ลือเดช  ไปบ้านบุ  </t>
  </si>
  <si>
    <t>บ้านบิงพัฒนา หมู่ 12</t>
  </si>
  <si>
    <t xml:space="preserve">ขนาดผิวจราจรกว้าง 5.00 เมตร ยาว 41 เมตร หนา </t>
  </si>
  <si>
    <t xml:space="preserve">0.15 เมตร  หรือมีพื้นที่คอนกรีตไม่น้อยกว่า 205 </t>
  </si>
  <si>
    <t>คิดเป็นเงินทั้งสิ้น 99,000 บาท (เก้าหมื่นเก้าพันบาท</t>
  </si>
  <si>
    <t xml:space="preserve">บ้านดอนขวาง หมู่ 8 </t>
  </si>
  <si>
    <t>1) กิจกรรมก่อสร้าง</t>
  </si>
  <si>
    <t xml:space="preserve">ก่อสร้างวางท่อระบายน้ำ </t>
  </si>
  <si>
    <t xml:space="preserve">จากบ้านนางสุนทร  สะบาศรี </t>
  </si>
  <si>
    <t xml:space="preserve"> ถึงสามแยกไปบ้านจันดุม </t>
  </si>
  <si>
    <t xml:space="preserve"> - วางท่อระบายน้ำ คสล. อัดแรง ขนาด ศก. </t>
  </si>
  <si>
    <t>และยาแนวรอยต่อ</t>
  </si>
  <si>
    <t xml:space="preserve"> - บ่อพักน้ำ คสล. จำนวน 3 บ่อ พร้อมฝา</t>
  </si>
  <si>
    <t>2) กิจกรรมก่อสร้างก่อสร้าง</t>
  </si>
  <si>
    <t>วางท่อระบายน้ำ จากบ้าน</t>
  </si>
  <si>
    <t>จ่าหนุ่ย – หนองสำนัก บ้าน</t>
  </si>
  <si>
    <t>บิงมิตรภาพ หมู่ 11</t>
  </si>
  <si>
    <t xml:space="preserve"> - บ่อพักน้ำ คสล. จำนวน 5 บ่อ พร้อมฝาตะแกรงเหล็ก รวมความยาว 83 เมตร พร้อมติดตั้งป้ายโครงการมาตรฐาน จำนวน 1 ป้าย คิดเป็นเงินทั้งสิ้น 134,000 บาท (หนึ่งแสนสามหมื่นสี่พันบาทถ้วน)(ตามแผนฯ 61-64/ยุทธศาสตร์ที่ 1.1 ข้อ 1 หน้า 83)</t>
  </si>
  <si>
    <t xml:space="preserve"> - วางท่อระบายน้ำ คสล. อัดแรง ขนาด ศก.</t>
  </si>
  <si>
    <t xml:space="preserve"> 0.60 เมตร จำนวน 78 ท่อน พร้อมเทรีนรองรับท่อ</t>
  </si>
  <si>
    <t>ตะแกรงเหล็ก รวมความยาว 83 เมตร พร้อมติดตั้ง</t>
  </si>
  <si>
    <t>ป้ายโครงการมาตรฐาน จำนวน 1 ป้าย คิดเป็นเงิน</t>
  </si>
  <si>
    <t>ทั้งสิ้น134,000 บาท (หนึ่งแสนสามหมื่นสี่พันบาทถ้วน)</t>
  </si>
  <si>
    <t>3) กิจกรรมก่อสร้างวางท่อ</t>
  </si>
  <si>
    <t xml:space="preserve">ระบายน้ำสายหน้าวัดบ้านบิง </t>
  </si>
  <si>
    <t>(โบสก์ใหม่) จดหน้าบ้านนาย</t>
  </si>
  <si>
    <t>ประเสริฐ  เขยกลาง บ้านบิง</t>
  </si>
  <si>
    <t>พัฒนา หมู่ 12</t>
  </si>
  <si>
    <t>0.60 เมตร จำนวน 51 ท่อน พร้อมเทรีนรองรับท่อ</t>
  </si>
  <si>
    <t>ตะแกรงเหล็ก รวมความยาว 54 เมตร คิดเป็นเงินทั้งสิ้น</t>
  </si>
  <si>
    <t>4) กิจกรรมก่อสร้างวางท่อ</t>
  </si>
  <si>
    <t>ระบายน้ำจากบ้านนางเมือง</t>
  </si>
  <si>
    <t>ถึงเหมืองตะวันออก  บ้าน</t>
  </si>
  <si>
    <t>สำโรงกระจาย หมู่ 3</t>
  </si>
  <si>
    <t xml:space="preserve"> - บ่อพักน้ำ คสล. จำนวน 2 บ่อ พร้อมฝา</t>
  </si>
  <si>
    <t>ตะแกรงเหล็ก รวมความยาว 80 เมตร คิดเป็น</t>
  </si>
  <si>
    <t>เงินทั้งสิ้น 99,000 บาท (เก้าหมื่นเก้าพันบาท</t>
  </si>
  <si>
    <t>โครงการซ่อมแซมถนน</t>
  </si>
  <si>
    <t>หรือท่อระบายน้ำ</t>
  </si>
  <si>
    <t>1) กิจกรรมปรับปรุงซ่อม</t>
  </si>
  <si>
    <t>แซมถนนคอนกรีตเสริมเหล็ก</t>
  </si>
  <si>
    <t xml:space="preserve">บ้านสำโรงกระจาย หมู่ 3 </t>
  </si>
  <si>
    <t xml:space="preserve">บ้านสำโรงกระจาย–บ้านเพชร </t>
  </si>
  <si>
    <t>ตารางเมตร  พร้อมลงลูกรังไหล่ทางข้างละ 0.50 เมตร</t>
  </si>
  <si>
    <t>ขนาดผิวจราจรกว้าง 5.00 เมตร ยาว 41 เมตร หนา</t>
  </si>
  <si>
    <t xml:space="preserve">0.15 เมตร หรือมีพื้นที่คอนกรีตไม่น้อยกว่า 205 </t>
  </si>
  <si>
    <t>2) กิจกรรมปรับปรุงซ่อมแซม</t>
  </si>
  <si>
    <t>ถนนดินหินคลุก จากบ้าน</t>
  </si>
  <si>
    <t xml:space="preserve">กระสัง – บ้านสำโรงกระจาย </t>
  </si>
  <si>
    <t>หมู่ 6</t>
  </si>
  <si>
    <t xml:space="preserve">ลงหินคลุกกว้าง 3.00 เมตร ยาว 681 เมตร หนาเฉลี่ย </t>
  </si>
  <si>
    <t xml:space="preserve">0.10 เมตร หรือมีปริมาตรหินคลุกไม่น้อยกว่า 204.30 </t>
  </si>
  <si>
    <t>ลบ.ม. คิดเป็นเงิน 98,000 บาท (เก้าหมื่นแปดพันบาท</t>
  </si>
  <si>
    <t>3) กิจกรรมปรับปรุงซ่อมแซม</t>
  </si>
  <si>
    <t>ถนนดินหินคลุก จาก</t>
  </si>
  <si>
    <t xml:space="preserve">โนนหัวช้าง – โนนอีออม </t>
  </si>
  <si>
    <t>บ้านสำโรงกระจาย หมู่ 3</t>
  </si>
  <si>
    <t xml:space="preserve">ลงหินคลุกกว้าง 5.00 เมตร ยาว 415 เมตร หนาเฉลี่ย </t>
  </si>
  <si>
    <t xml:space="preserve">0.10 เมตร หรือมีปริมาตรหินคลุกไม่น้อยกว่า 207.50 </t>
  </si>
  <si>
    <t>ลบ.ม. คิดเป็นเงิน 99,000 บาท (เก้าหมื่นเก้าพันบาท</t>
  </si>
  <si>
    <t>(ข้อบัญญัติ 61 หน้า 71)(ตามแบบ อบต.บิง)(ตาม</t>
  </si>
  <si>
    <t>แผนฯ 61-64/ยุทธศาสตร์ที่ 1.2 ข้อ 1 หน้า 119)</t>
  </si>
  <si>
    <t xml:space="preserve">1) กิจกรรมขยายเขตไฟฟ้าใช้ </t>
  </si>
  <si>
    <t xml:space="preserve">ในการเกษตร บ้านขามชั่งโค </t>
  </si>
  <si>
    <t>2) กิจกรรมติดตั้งโคม</t>
  </si>
  <si>
    <t xml:space="preserve">ส่องสว่างไฟฟ้าสาธารณะ  </t>
  </si>
  <si>
    <t xml:space="preserve">บ้านบิง  หมู่ 5  </t>
  </si>
  <si>
    <t>งบประมาณรายจ่ายเฉพาะ</t>
  </si>
  <si>
    <t>กิจการ กิจการประปา อบต.บิง</t>
  </si>
  <si>
    <t>จ่ายจากรายได้จัดเก็บเอง</t>
  </si>
  <si>
    <t>หมู่ 1,3,</t>
  </si>
  <si>
    <t>4,5,7,</t>
  </si>
  <si>
    <t>11,12</t>
  </si>
  <si>
    <t>รวมแนวทาง  1.3   รวม  1  โครงการ  ตั้งดำเนินการ 1 โครงการ รวมเป็นเงิน</t>
  </si>
  <si>
    <t>หมู่ 10</t>
  </si>
  <si>
    <t>หมู่ 8</t>
  </si>
  <si>
    <t>โครงการปรับปรุงซ่อมแซมราง</t>
  </si>
  <si>
    <t>โครงการปรับปรุงที่สาธารณะ-</t>
  </si>
  <si>
    <t>ประโยชน์</t>
  </si>
  <si>
    <t>โครงการพัฒนาระบบไฟฟ้า</t>
  </si>
  <si>
    <t>0.60 เมตร จำนวน 63 ท่อน พร้อมเทรีนรองรับท่อ</t>
  </si>
  <si>
    <t xml:space="preserve">ตะแกรงเหล็ก รวมความยาว 65 เมตร </t>
  </si>
  <si>
    <t>โครงการปรับปรุงซ่อมแซม</t>
  </si>
  <si>
    <t>ถนนหรือท่อระบายน้ำ</t>
  </si>
  <si>
    <t>รวมแนวทาง 1.1 รวม 6  โครงการ ตั้งดำเนินการ 3 โครงการ รวมเป็นเงิน</t>
  </si>
  <si>
    <t>รวมยุทธศาสตร์ที่ 1 รวม 8 โครงการ ตั้งดำเนินการ 5 โครงการ รวมเป็นเงินทั้งสิ้น</t>
  </si>
  <si>
    <t>ทั้งสิ้น  99,000 บาท (เก้าหมื่นเก้าพันบาทถ้วน)</t>
  </si>
  <si>
    <t>(ข้อบัญญัติ 61 หน้า 69)(ตามแบบ อบต.บิง)</t>
  </si>
  <si>
    <t>(ตามแผนฯ 61-64/ยุทธศาสตร์ที่ 1.1 ข้อ 1 หน้า 55)</t>
  </si>
  <si>
    <t>บาทถ้วน)(ข้อบัญญัติ 61 หน้า 69)(ตามแบบ อบต.บิง)</t>
  </si>
  <si>
    <t>(ตามแผนฯ 61-64/ยุทธศาสตร์ที่ 1.1 ข้อ 1 หน้า 60)</t>
  </si>
  <si>
    <t>(ข้อบัญญัติ 61 หน้า 69)(ตามแบบ อบต.บิง)(ตาม</t>
  </si>
  <si>
    <t>แผนฯ 61-64/ยุทธศาสตร์ที่ 1.1 ข้อ 1 หน้า 65)</t>
  </si>
  <si>
    <t>แผนฯ 61-64/ยุทธศาสตร์ที่ 1.1 ข้อ 1 หน้า 69)</t>
  </si>
  <si>
    <t>(ตามแผนฯ 61-64/ยุทธศาสตร์ที่ 1.1 ข้อ 1 หน้า 69)</t>
  </si>
  <si>
    <t>ถ้วน)(ข้อบัญญัติ 61 หน้า 69)(ตามแบบ อบต.บิง)(ตาม</t>
  </si>
  <si>
    <t>แผนฯ 61-64/ยุทธศาสตร์ที่ 1.1 ข้อ 1 หน้า 74)</t>
  </si>
  <si>
    <t>ถ้วน)(ข้อบัญญัติ 61 หน้า 70)(ตามแบบ อบต.บิง)(ตาม</t>
  </si>
  <si>
    <t>แผนฯ 61-64/ยุทธศาสตร์ที่ 1.1 ข้อ 1 หน้า 81)</t>
  </si>
  <si>
    <t>86,000 บาท (แปดหมื่นหกพันบาทถ้วน)(ข้อบัญญัติ 61</t>
  </si>
  <si>
    <t>หน้า 70)(ตามแบบ อบต.บิง)(ตามแผนฯ 61-64/</t>
  </si>
  <si>
    <t>ยุทธศาสตร์ที่ 1.1 ข้อ 1 หน้า 84)</t>
  </si>
  <si>
    <t>(ข้อบัญญัติ 61 หน้า 70)(ตามแบบ อบต.บิง)(ตาม</t>
  </si>
  <si>
    <t>แผนฯ 61-64/ยุทธศาสตร์ที่ 1.1 ข้อ 1 หน้า 83)</t>
  </si>
  <si>
    <t>แผนฯ 61-64/ยุทธศาสตร์ที่ 1.1 ข้อ 1 หน้า 77)</t>
  </si>
  <si>
    <t>ถ้วน)(ข้อบัญญัติ 61 หน้า 71)(ตามแบบ อบต.บิง)(ตาม</t>
  </si>
  <si>
    <t>แผนฯ 61-64/ยุทธศาสตร์ที่ 1.1 ข้อ 4 หน้า 99)</t>
  </si>
  <si>
    <t>แผนฯ 61-64/ยุทธศาสตร์ที่ 1.1 ข้อ 4 หน้า 103)</t>
  </si>
  <si>
    <t>61-64/ยุทธศาสตร์ที่ 2.1ข้อ 1 หน้า 126)</t>
  </si>
  <si>
    <t>อุปกรณ์ ฯลฯ เป็นต้น (ข้อบัญญัติ 61 หน้า 72)</t>
  </si>
  <si>
    <t xml:space="preserve">(ตามแผนฯ 61-64/ยุทธศาสตร์ที่ 2.1 ข้อ 1 หน้า 126)  </t>
  </si>
  <si>
    <t>เป็นต้น (ข้อบัญญัติ61 หน้า72)(ตามแผนฯ61-64/</t>
  </si>
  <si>
    <t xml:space="preserve">ยุทธศาสตร์ที่ 2.1 ข้อ 1 หน้า 126) </t>
  </si>
  <si>
    <t>(ข้อบัญญัติ61 หน้า72 )(ตามแผนฯ61-64/ยุทธศาสตร์</t>
  </si>
  <si>
    <t xml:space="preserve">ที่ 2.1 ข้อ 1 หน้า 126)  </t>
  </si>
  <si>
    <t>จ่ายเป็นค่าวัสดุ อุปกรณ์ ฯลฯ เป็นต้น (ข้อบัญญัติ 61หน้า72)(ตามแผนฯ61-64/ยุทธศาสตร์ที่ 2.1 ข้อ 1</t>
  </si>
  <si>
    <t xml:space="preserve">หน้า 126) </t>
  </si>
  <si>
    <t>61 หน้า 72 )(ตามแผนฯ61-64/ยุทธศาสตร์ที่ 2.1 </t>
  </si>
  <si>
    <t xml:space="preserve">ข้อ 1 หน้า 126)  </t>
  </si>
  <si>
    <t xml:space="preserve"> -กิจกรรมการพัฒนาด้านฝีมือ</t>
  </si>
  <si>
    <t>แรงงาน</t>
  </si>
  <si>
    <t>เพื่อดำเนินการตามกิจกรรมร่วมกับกรมพัฒนาฝีมือ</t>
  </si>
  <si>
    <t>แรงงาน  โดยจ่ายเป็นค่าเอกสาร  ป้ายประชาสัมพันธ์</t>
  </si>
  <si>
    <t>ค่าวัสดุ อุปกรณ์ ฯลฯ เป็นต้น (ข้อบัญญัติ 61 หน้า 72)</t>
  </si>
  <si>
    <t xml:space="preserve">(ตามแผนฯ61-64/ยุทธศาสตร์ที่ 2.1 ข้อ 1 หน้า 127)  </t>
  </si>
  <si>
    <t xml:space="preserve"> -กิจกรรมการส่งเสริมอาชีพ</t>
  </si>
  <si>
    <t>ครัวเรือนตกเกณฑ์</t>
  </si>
  <si>
    <t>เพื่อดำเนินการตามกิจกรรมการส่งเสริมอาชีพครัวเรือน</t>
  </si>
  <si>
    <t>ตกเกณฑ์ร่วมกับพัฒนาชุมชนอำเภอโนนสูง  โดยจ่าย</t>
  </si>
  <si>
    <t>เป็นค่าเอกสาร  ป้ายประชาสัมพันธ์ ค่าวัสดุ  อุปกรณ์</t>
  </si>
  <si>
    <t>ฯลฯ เป็นต้น(ข้อบัญญัติ 61หน้า72)(ตามแผนฯ61-64/</t>
  </si>
  <si>
    <t xml:space="preserve">ยุทธศาสตร์ที่ 2.1 ข้อ 1 หน้า 127)  </t>
  </si>
  <si>
    <t>ที่ 2.1 ข้อ 4 หน้า 78)(ข้อบัญญัติ 61หน้า73)</t>
  </si>
  <si>
    <t xml:space="preserve">เป็นต้น (ตามแผนฯ61-64/ยุทธศาสตร์ที่ 2.2 ข้อ 1   </t>
  </si>
  <si>
    <t>หน้า 129)(ข้อบัญญัติ 61หน้า74)</t>
  </si>
  <si>
    <t xml:space="preserve">1) กิจกรรมก่อสร้างถนน คสล. </t>
  </si>
  <si>
    <t>จากศาลตาปู่ – ฝายบ้านขาม</t>
  </si>
  <si>
    <t xml:space="preserve">โนนสันติ  บ้านขามโนนสันติ </t>
  </si>
  <si>
    <t>หมู่ 9</t>
  </si>
  <si>
    <t xml:space="preserve">ขนาดผิวจราจรกว้าง 4.00 เมตร ยาว 50 เมตร หนา </t>
  </si>
  <si>
    <t xml:space="preserve">0.15 เมตร  หรือมีพื้นที่คอนกรีตไม่น้อยกว่า 200 </t>
  </si>
  <si>
    <t>เมตร คิดเป็นเงินทั้งสิ้น  96,000 บาท (เก้าหมื่นหกพัน</t>
  </si>
  <si>
    <t xml:space="preserve">บาทถ้วน)(ตามแผนฯ 61-64/ยุทธศาสตร์ที่ 1.1 ข้อ 1 </t>
  </si>
  <si>
    <t>หน้า 145)(ข้อบัญญัติ 61หน้า75)</t>
  </si>
  <si>
    <t>รวมแนวทาง  2.2   รวม  2  โครงการ ตั้งดำเนินการ 2 โครงการ รวมเป็นเงิน</t>
  </si>
  <si>
    <t xml:space="preserve">รวมยุทธศาสตร์ที่ 2 รวม 4 โครงการ ตั้งดำเนินการ 4 โครงการ รวมเป็นเงินทั้งสิ้น  </t>
  </si>
  <si>
    <t>โครงการสนับสนุนและ</t>
  </si>
  <si>
    <t>โครงการพัฒนาการขนส่ง</t>
  </si>
  <si>
    <t>โครงการฝึกอบรมและศึกษา</t>
  </si>
  <si>
    <t> - กิจกรรมการจัดงานเฉลิม</t>
  </si>
  <si>
    <t>พระเกียรติสมเด็จพระเทพ</t>
  </si>
  <si>
    <t>รัตนราชสุดาฯ   สยามบรม</t>
  </si>
  <si>
    <t>ราชกุมารี</t>
  </si>
  <si>
    <t> เนื่องในโอกาสมหามงคลเฉลิมพระชนมายุ 2เมษายน</t>
  </si>
  <si>
    <t>2561 เด็กผู้สูงอายุ ผู้พิการ ผู้ด้อยโอกาสและประชาชน</t>
  </si>
  <si>
    <t>ทั่วไป เช่น ค่าวิทยากร ค่าวัสดุ อุปกรณ์ ฯลฯ เป็นต้น</t>
  </si>
  <si>
    <t>ตั้งไว้ 8,000.- บาท (ข้อบัญญัติ61 หน้า72)(ตามแผนฯ</t>
  </si>
  <si>
    <t>(ข้อบัญญัติ61 หน้า59)(ตามแผนฯ61-64/ยุทธศาสตร์ที่ </t>
  </si>
  <si>
    <t>50  คน อัตราคนละ  20  บาท จำนวน 245 วัน </t>
  </si>
  <si>
    <t>3.1 ข้อ 1  หน้า 153)</t>
  </si>
  <si>
    <t>พัฒนาเด็กเล็ก  ครูผู้ดูแลเด็ก/ผู้ดูแลเด็ก  (ข้อบัญญัติ61</t>
  </si>
  <si>
    <t>หน้า59)(ตามแผน ฯ 61-64/ยุทธศาสตร์ที่ 3.1 ข้อ 1 </t>
  </si>
  <si>
    <t xml:space="preserve">หน้า  153)  </t>
  </si>
  <si>
    <t>ตามหนังสือกระทรวงมหาดไทยด่วนที่สุด ที่ มท 0816.2/</t>
  </si>
  <si>
    <t>ว3301 ลงวันที่ 14 มิถุนายน 2560(ข้อบัญญัติ61 หน้า59)</t>
  </si>
  <si>
    <t>ปกครองท้องถิ่น</t>
  </si>
  <si>
    <t>วันที่ 10  มิถุนายน 2560  จำนวน 30 คน  อัตราคนละ  </t>
  </si>
  <si>
    <t>20  บาท จำนวน  245 วัน จะได้รับการจัดสรร 100 %</t>
  </si>
  <si>
    <t>เรื่อง ซักซ้อมแนวทางการจัดทำงบประมาณรายจ่ายรองรับ</t>
  </si>
  <si>
    <t>เงินอุดหนุนทั่วไปด้านการศึกษาขององค์กรปกครองส่วน</t>
  </si>
  <si>
    <t>ว3301 ลงวันที่ 14 มิถุนายน 2560</t>
  </si>
  <si>
    <t>ศึกษาเด็กเล็ก ฯลฯ อัตราคนละ 1,700บาท/เทอม จำนวน 50</t>
  </si>
  <si>
    <t>ท้องถิ่นประจำปีงบประมาณพ.ศ. 2561 (ตามแผนฯ 61-64/</t>
  </si>
  <si>
    <t>ยุทธศาสตร์ที่ 3.1 ข้อ1 หน้า 153)(ข้อบัญญัติ 61หน้า 59)</t>
  </si>
  <si>
    <t>คน (ตามแผนฯ 61-64/ยุทธศาสตร์ที่ 3.1 ข้อ1 หน้า 153)</t>
  </si>
  <si>
    <t>(ข้อบัญญัติ 61 หน้า 59)</t>
  </si>
  <si>
    <t>(ข้อบัญญัติ61 หน้า60)((ตามแผนฯ61-64/ยุทธศาสตร์ที่ 3.1</t>
  </si>
  <si>
    <t>เยี่ยม ฯลฯ (ข้อบัญญัติ61 หน้า60)((ตามแผนฯ61-64/</t>
  </si>
  <si>
    <t xml:space="preserve">ยุทธศาสตร์ที่ 3.1 ข้อ 1 หน้า 154)  </t>
  </si>
  <si>
    <t xml:space="preserve">ข้อ 1  หน้า 154)  </t>
  </si>
  <si>
    <t>เพื่อจ่ายเป็นค่าจ้างเหมารถ,ค่าสถานที่,ค่าอาหารและ</t>
  </si>
  <si>
    <t>เครื่องดื่ม,ค่าจัดทำป้ายโครงการ, และค่าวัสดุอุปกรณ์ต่างๆ </t>
  </si>
  <si>
    <t>ฯลฯ (ข้อบัญญัติ61 หน้า60)((ตามแผนฯ61-64/ยุทธศาสตร์ที่</t>
  </si>
  <si>
    <t xml:space="preserve">3.1 ข้อ 1 หน้า 154)  </t>
  </si>
  <si>
    <t>ค่าอาหาร ค่าครื่องดื่ม ค่าวิทยากร,ค่าป้าย ฯลฯ(ข้อบัญญัติ61</t>
  </si>
  <si>
    <t>หน้า60)(ตามแผนฯ61-64/ยุทธศาสตร์ที่3.1 ข้อ 1 หน้า 154)</t>
  </si>
  <si>
    <t>เข้าค่ายคุณธรรมจริยธรรม(ข้อบัญญัติ61 หน้า60)(ตามแผนฯ</t>
  </si>
  <si>
    <t xml:space="preserve">61-64/ยุทธศาสตร์ที่ 3.1  ข้อ 1 หน้า 154)  </t>
  </si>
  <si>
    <t> - กิจกรรมการจิตอาสาพัฒนา</t>
  </si>
  <si>
    <t>อย่างยั่งยืน</t>
  </si>
  <si>
    <t>เพื่อจ่ายเป็นค่าใช้จ่ายตามโครงการจิตอาสาพัฒนาอย่างยั่งยืน</t>
  </si>
  <si>
    <t>เช่น ค่าเอกสาร ค่าวัสดุและอุปกรณ์ ฯลฯ (ข้อบัญญัติ61 หน้า</t>
  </si>
  <si>
    <t xml:space="preserve">60)(ตามแผนฯ61-64/ยุทธศาสตร์ที่ 3.1  ข้อ 1 หน้า 154)  </t>
  </si>
  <si>
    <t>(ข้อบัญญัติ61 หน้า60)(ตามแผนฯ61-64/ยุทธศาสตร์ที่ 3.1</t>
  </si>
  <si>
    <t xml:space="preserve">ข้อ1 หน้า 154)  </t>
  </si>
  <si>
    <t>เด็ก ณ  วันที่ 10 มิถุนายน 2560 จำนวนทั้งหมด 500 คน</t>
  </si>
  <si>
    <t>เป็นเงิน 1,040,000.- บาท ตามโครงการอาหารเสริม(นม) </t>
  </si>
  <si>
    <t>เด็กนักเรียน(ข้อบัญญัติ61 หน้า61)(ตามแผนฯ61-64/</t>
  </si>
  <si>
    <t>ยุทธศาสตร์ที่ 3.1 ข้อ 1 หน้า 153) (ทั้งนี้จะเบิกจ่ายต่อเมื่อ</t>
  </si>
  <si>
    <t>เด็กเล็กบ้านขามโนนสันติ</t>
  </si>
  <si>
    <t>ยุทธศาสตร์ที่ 3.1 ข้อ 1 หน้า 153) (ทั้งนี้ จะเบิกจ่ายต่อเมื่อ</t>
  </si>
  <si>
    <t>(ข้อบัญญัติ61 หน้า61)</t>
  </si>
  <si>
    <t>3) เพื่อจ่ายเป็นค่าจัดซื้ออาหาร</t>
  </si>
  <si>
    <t xml:space="preserve">จำนวน 1 ศูนย์ โดยคิดตามจำนวนเด็ก ณ วันที่ 10 มิถุนายน </t>
  </si>
  <si>
    <t xml:space="preserve">2560 จำนวน 30 คน อัตราคนละ 8 บาท จำนวน 260 วัน </t>
  </si>
  <si>
    <t>(ตามแผนฯ61-64/ยุทธศาสตร์ที่ 3.1 ข้อ 1 หน้า 153)</t>
  </si>
  <si>
    <t>ตามหนังสือกระทรวงมหาดไทย  ด่วนที่สุด ที่ มท 0816.2/</t>
  </si>
  <si>
    <t>ตามโครงการอาหารเสริม(นม)เด็กนักเรียน(ตามแผนฯ61-64/</t>
  </si>
  <si>
    <t xml:space="preserve">ว3301ลงวันที่ 14 มิถุนายน 2560 เป็นเงิน 62,400.- บาท </t>
  </si>
  <si>
    <t>ขามโนน</t>
  </si>
  <si>
    <t>บิงมิตร</t>
  </si>
  <si>
    <t>เด็ก  ณ  วันที่ 10 มิถุนายน 2560 จำนวน 500 คน </t>
  </si>
  <si>
    <t>อัตราคนละ 20 บาท จำนวน 200 วัน โดยโรงเรียนสังกัด</t>
  </si>
  <si>
    <t>มหาดไทย  ด่วนที่สุด ที่มท 0816.2/ว3301 ลงวันที่ 14</t>
  </si>
  <si>
    <t>มิถุนายน 2560 (ข้อบัญญัติ61 หน้า62)(ตามแผนฯ61-64/</t>
  </si>
  <si>
    <t>ยุทธศาสตร์ที่ 3.1 ข้อ 1 หน้า 153)  (ทั้งนี้จะเบิกจ่ายต่อเมื่อ</t>
  </si>
  <si>
    <t>ค่าต่อเติมหรือดัดแปลงอาคาร</t>
  </si>
  <si>
    <t>บ้านพัก</t>
  </si>
  <si>
    <t>1)ค่าปรับปรุงซ่อมแซมหลังคา</t>
  </si>
  <si>
    <t>ศูนย์พัฒนาเด็กเล็กบ้านขามโนน</t>
  </si>
  <si>
    <t>เพื่อจ่ายเป็นค่าใช้จ่ายปรับปรุงซ่อมแซมหลังคาศูนย์พัฒนา-</t>
  </si>
  <si>
    <t xml:space="preserve">เด็กเล็ก  บ้านขามโนนสันติ (ตามแบบ อบต.บิง) </t>
  </si>
  <si>
    <t>(ตามแผนฯ61-64/ยุทธศาสตร์ที่ 3.1 ข้อ 5 หน้า 157)</t>
  </si>
  <si>
    <t>โครงการต่อเดิมหรือ</t>
  </si>
  <si>
    <t>(ข้อบัญญัติ61 หน้า58)</t>
  </si>
  <si>
    <t>(ข้อบัญญัติ61 หน้า63)(ตามแผนฯ60-62/ยุทธศาสตร์ที่ 3.2</t>
  </si>
  <si>
    <t>ข้อ 1 หน้า 158)</t>
  </si>
  <si>
    <t>เพื่อจ่ายเป็นค่าเอกสาร ค่าวัสดุ-อุปกรณ์ในการจัดกิจกรรม</t>
  </si>
  <si>
    <t>รณรงค์ ประชาสัมพันธ์   เช่น โรคเอดส์ โรคโปลิโอ</t>
  </si>
  <si>
    <t xml:space="preserve">ข้อ 1 หน้า 158)  </t>
  </si>
  <si>
    <t xml:space="preserve">ไข้หวัดนก ฯลฯ เป็นต้น (ข้อบัญญัติ61 หน้า63)(ตามแผนฯ  </t>
  </si>
  <si>
    <t>(ข้อบัญญัติ61 หน้า63)(ตามแผนฯ61-64/ยุทธศาสตร์ที่ 3.2</t>
  </si>
  <si>
    <t xml:space="preserve">61-64/ยุทธศาสตร์ที่ 3.2 ข้อ 1 หน้า 158)  </t>
  </si>
  <si>
    <t xml:space="preserve">(ตามแผนฯ61-64/ยุทธศาสตร์ที่ 3.2 ข้อ 3 หน้า 159)  </t>
  </si>
  <si>
    <t xml:space="preserve">ข้อ 3 หน้า 159)  </t>
  </si>
  <si>
    <t>(ข้อบัญญัติ61 หน้า64)(ตามแผนฯ60-62/ยุทธศาสตร์ที่ 3.2</t>
  </si>
  <si>
    <t>(ข้อบัญญัติ61 หน้า64)(ตามแผนฯ61-64/ยุทธศาสตร์ที่ 3.2</t>
  </si>
  <si>
    <t>อุปกรณ์ในการจัดกิจกรรมฯลฯ เป็นต้น(ข้อบัญญัติ61หน้า64)</t>
  </si>
  <si>
    <t xml:space="preserve"> -กิจกรรมอบรมให้ความรู้การ</t>
  </si>
  <si>
    <t>ดูแลสุขภาพของผู้สูงอายุ</t>
  </si>
  <si>
    <t>เพื่ออบรมให้ความรู้ในการดูแลสุขภาพ ดำเนินการร่วมกับ</t>
  </si>
  <si>
    <t>โรงพยาบาลส่งเสริมสุขภาพตำบล  โดยจ่ายเป็นค่าวัสดุ-</t>
  </si>
  <si>
    <t xml:space="preserve">65)(ตามแผนฯ61-64/ยุทธศาสตร์ที่ 3.2 ข้อ 6 หน้า 162)  </t>
  </si>
  <si>
    <t>การจัดกิจกรรม ฯลฯ เป็นต้น(ข้อบัญญัติ61 หน้า65)</t>
  </si>
  <si>
    <t>อุปกรณ์ในการจัดกิจกรรม ฯลฯ เป็นต้น(ข้อบัญญัติ61 หน้า</t>
  </si>
  <si>
    <t xml:space="preserve">(ตามแผนฯ61-64/ยุทธศาสตร์ที่ 3.2 ข้อ 6 หน้า 161)  </t>
  </si>
  <si>
    <t>ในการเยี่ยมบ้านผู้สูงอายุ ผู้พิการ ผู้ด้อยโอกาส โดยจ่ายเป็น</t>
  </si>
  <si>
    <t>ค่าวัสดุ-อุปกรณ์ในการจัดกิจกรรมฯลฯ เป็นต้น(ข้อบัญญัติ61</t>
  </si>
  <si>
    <t>หน้า65)(ตามแผนฯ61-64/ยุทธศาสตร์ที่3.2ข้อ 6 หน้า 161)</t>
  </si>
  <si>
    <t>โดยจ่ายเป็น ค่าเอกสาร ค่าวัสดุอุปกรณ์ในการจัดกิจกรรม</t>
  </si>
  <si>
    <t xml:space="preserve">ยุทธศาสตร์ที่ 3.2 ข้อ 6 หน้า 162)  </t>
  </si>
  <si>
    <t>โดยจ่ายเป็น ค่าเอกสาร ค่าวัสดุ-อุปกรณ์ในการจัดกิจกรรม</t>
  </si>
  <si>
    <t>ฯลฯ เป็นต้น (ข้อบัญญัติ61 หน้า65)(ตามแผนฯ 61-64/</t>
  </si>
  <si>
    <t xml:space="preserve">ยุทธศาสตร์ที่  3.2 ข้อ6 หน้า 162)  </t>
  </si>
  <si>
    <t>ฯลฯ เป็นต้น (ข้อบัญญัติ61 หน้า65)(ตามแผนฯ61-64/</t>
  </si>
  <si>
    <t>(ข้อบัญญัติ 61 หน้า65)(ตามแผนฯ61-64/ยุทธศาสตร์ที่ 3.2 </t>
  </si>
  <si>
    <t xml:space="preserve">ข้อ 6 หน้า 162)  </t>
  </si>
  <si>
    <t xml:space="preserve"> - กิจกรรมโรงเรียนผู้สูงอายุ</t>
  </si>
  <si>
    <t>เพื่อจ่ายเป็นค่าใช้จ่ายตามกิจกรรม เช่น ป้ายโครงการ/</t>
  </si>
  <si>
    <t>กิจกรรม ชุดนักเรียน อาหารและเครื่องดื่ม ค่าจ้างเหมารถ</t>
  </si>
  <si>
    <t>ค่าวัสดุอุปกรณ์ในการจัดกิจกรรม(ข้อบัญญัติ 61 หน้า65)</t>
  </si>
  <si>
    <t xml:space="preserve">(ตามแผนฯ61-64/ยุทธศาสตร์ที่ 3.2 ข้อ 6 หน้า 161)  </t>
  </si>
  <si>
    <t>โครงการเสริมสร้างสุขภาพ</t>
  </si>
  <si>
    <t>เพื่อจ่ายเป็นค่าเอกสาร  ป้ายประชาสัมพันธ์ ค่าวัสดุ-อุปกรณ์</t>
  </si>
  <si>
    <t xml:space="preserve">(ตามแผนฯ61-64/ยุทธศาสตร์ที่ 3.2 ข้อ 8 หน้า 163)  </t>
  </si>
  <si>
    <t xml:space="preserve">(ตามแผนฯ61-64/ยุทธศาสตร์ที่ 3.2 ข้อ 8 หน้า 163)  </t>
  </si>
  <si>
    <t>ในการจัดกิจกรรม ฯลฯ  เป็นต้น (ข้อบัญญัติ61 หน้า64)</t>
  </si>
  <si>
    <t>ในการจัดกิจกรรม ฯลฯ เป็นต้น (ข้อบัญญัติ61 หน้า64)</t>
  </si>
  <si>
    <t>ในการจัดกิจกรรม  ฯลฯ เป็นต้น (ข้อบัญญัติ61 หน้า64)</t>
  </si>
  <si>
    <t>ในการจัดกิจกรรม ฯลฯ  เป็นต้น  (ข้อบัญญัติ61 หน้า</t>
  </si>
  <si>
    <t xml:space="preserve">64)(ตามแผนฯ61-64/ยุทธศาสตร์ที่ 3.2 ข้อ 8 หน้า 163)  </t>
  </si>
  <si>
    <t>โครงการสมทบกองทุน</t>
  </si>
  <si>
    <t xml:space="preserve">สมทบกองทุนหลักประกันสุขภาพ อบต.บิง (ข้อบัญญัติ61 </t>
  </si>
  <si>
    <t>หน้า76)(ตามแผนฯ61-64/ยุทธศาสตร์ ที่ 3.2 ข้อ 10 หน้า</t>
  </si>
  <si>
    <t xml:space="preserve">164)  </t>
  </si>
  <si>
    <t>โครงการก่อสร้างหรือ</t>
  </si>
  <si>
    <t>โครงการส่งเสริมและ</t>
  </si>
  <si>
    <t>โครงการสนับสนุนอุปกรณ์</t>
  </si>
  <si>
    <t>จำเป็นฯลฯ เป็นต้น(ข้อบัญญัติ61หน้า73)(ตามแผนฯ61-64/</t>
  </si>
  <si>
    <t xml:space="preserve">ยุทธศาสตร์ที่ 3.3 ข้อ 2 หน้า 167)  </t>
  </si>
  <si>
    <t xml:space="preserve">การจัดการแข่งขันกีฬาท้องถิ่น (ข้อบัญญัติ61 หน้า73) </t>
  </si>
  <si>
    <t xml:space="preserve">(ตามแผนฯ61-64/ยุทธศาสตร์ที่ 3.3 ข้อ 2 หน้า 168) </t>
  </si>
  <si>
    <t>ตามโครงการสนับสนุนอุปกรณ์กีฬา (ข้อบัญญัติ61 หน้า73)</t>
  </si>
  <si>
    <t xml:space="preserve">(ตามแผนฯ 61-64/ยุทธศาสตร์ที่ 3.3 ข้อ 3 หน้า 168)  </t>
  </si>
  <si>
    <t xml:space="preserve"> - กิจกรรมการควบคุมไฟป่า</t>
  </si>
  <si>
    <t xml:space="preserve"> เพื่อจ่ายเป็นค่าจัดตั้งชุดเฉพาะกิจ ปฏิบัติควบคุมไฟป่า </t>
  </si>
  <si>
    <t xml:space="preserve">การจัดหาอุปกรณ์ ควบคุมไฟป่าและจัดการประชาสัมพันธ์ </t>
  </si>
  <si>
    <t xml:space="preserve">61-64/ยุทธศาสตร์ที่ 3.4 ข้อ 1 หน้า 169)  </t>
  </si>
  <si>
    <t>ฯลฯ (ข้อบัญญัติ61 หน้า55)(ตามแผนฯ 61-64/</t>
  </si>
  <si>
    <t xml:space="preserve">ยุทธศาสตร์ที่ 3.4 ข้อ 1 หน้า 169)  </t>
  </si>
  <si>
    <t>เช่น ค่าวิทยากร ฯลฯ(ข้อบัญญัติ61 หน้า55)(ตามแผนฯ </t>
  </si>
  <si>
    <t>เช่น ค่าวิทยากร ฯลฯ (ข้อบัญญัติ61 หน้า55)(ตามแผนฯ </t>
  </si>
  <si>
    <t xml:space="preserve">61-64/ยุทธศาสตร์ที่ 3.4   ข้อ 1 หน้า 169)  </t>
  </si>
  <si>
    <t>61 หน้า55)(ตามแผนฯ 61-64/ยุทธศาสตร์ที่ 3.4 ข้อ 1 </t>
  </si>
  <si>
    <t xml:space="preserve">หน้า 169)  </t>
  </si>
  <si>
    <t>แก่ประชาชนและนักเรียน</t>
  </si>
  <si>
    <t>(ข้อบัญญัติ61 หน้า55)(ตามแผนฯ 61-64/ยุทธศาสตร์ที่ 3.4</t>
  </si>
  <si>
    <t xml:space="preserve"> ข้อ 1 หน้า 169)  </t>
  </si>
  <si>
    <t>โครงการตั้งจุดบริการ</t>
  </si>
  <si>
    <t>เพื่อจ่ายเป็นค่าจัดสถานที่ตั้งจุดบริการให้กับประชาชนในช่วง</t>
  </si>
  <si>
    <t>เทศกาลปีใหม่และสงกรานต์(ข้อบัญญัติ61 หน้า55) </t>
  </si>
  <si>
    <t xml:space="preserve">(ตามแผนฯ61-64/ยุทธศาสตร์ที่ 3.4 ข้อ 2   หน้า 170)  </t>
  </si>
  <si>
    <t>โครงการฝึกอบรมทบทวน</t>
  </si>
  <si>
    <t>(ข้อบัญญัติ61 หน้า 55 (ตามแผนฯ61-64/ยุทธศาสตร์ที่ 3.4</t>
  </si>
  <si>
    <t xml:space="preserve"> ข้อ 4 หน้า 170)  </t>
  </si>
  <si>
    <t>ความรู้สมาชิก อปพร. หรือ</t>
  </si>
  <si>
    <t>เพิ่มอปพร.ให้ครบร้อยละ 2</t>
  </si>
  <si>
    <t>หรือต่าง</t>
  </si>
  <si>
    <t>โครงการแพทย์ฉุกเฉิน</t>
  </si>
  <si>
    <t>ค่าเวชภัณฑ์และยา ฯลฯ เป็นต้น (ข้อบัญญัติ 61 หน้า 55)</t>
  </si>
  <si>
    <t>(ตามแผนฯ61-64/ยุทธศาสตร์ที่ 3.4  ข้อ 6 หน้า 171)</t>
  </si>
  <si>
    <t>(ตามแผนฯ61-64/ยุทธศาสตร์ที่ 3.1 ข้อ 1 หน้า 153)</t>
  </si>
  <si>
    <t>(ทั้งนี้จะเบิกจ่ายต่อเมื่อได้รับการจัดสรรจากกรมส่งเสริมการ</t>
  </si>
  <si>
    <t>คน ตามหนังสือกระทรวงมหาดไทยด่วนที่สุดที่ มท 0816.2/</t>
  </si>
  <si>
    <t>ศึกษาเด็กเล็กฯลฯ อัตราคนละ1,700บาท/เทอม จำนวน 33</t>
  </si>
  <si>
    <t>โครงการจ่ายเบี้ยยังชีพ</t>
  </si>
  <si>
    <t>เสริมการปกครองท้องถิ่น ด่วนที่สุด ที่ มท 0810.6/ว1238</t>
  </si>
  <si>
    <t>ประจำปีงบประมาณ พ.ศ. 2561 เงินอุดหนุนค่าใช้จ่าย</t>
  </si>
  <si>
    <t>ผู้พิการและทุพพลภาพ  ลงวันที่ 23 มิถุนายน 2560</t>
  </si>
  <si>
    <t>(ข้อบัญญัติ 61 หน้า 76)</t>
  </si>
  <si>
    <t>เสริมการปกครองท้องถิ่น ด่วนที่สุด ที่ มท 0810.6/1198</t>
  </si>
  <si>
    <t>เรื่อง การตั้งงบประมาณรายจ่ายประจำปีงบประมาณ พ.ศ.</t>
  </si>
  <si>
    <t>2561 ในส่วนของเงินอุดหนุนทั่วไป สำหรับสนับสนุนการ</t>
  </si>
  <si>
    <t xml:space="preserve">จ่ายเงินสงเคราะห์เบี้ยยังชีพผู้ป่วยเอดส์ ลงวันที่ 20 </t>
  </si>
  <si>
    <t>มิถุนายน 2560 (ข้อบัญญัติ 61 หน้า 76)</t>
  </si>
  <si>
    <t xml:space="preserve">61-64/ยุทธศาสตร์ที่3.6 ข้อ1 หน้า 174)  </t>
  </si>
  <si>
    <t>ค่าวิทยากรฯลฯ  เป็นต้น(ข้อบัญญัติ61 หน้า 63)(ตามแผนฯ</t>
  </si>
  <si>
    <t>เอกสาร ค่าวิทยากร ฯลฯ เป็นต้น (ข้อบัญญัติ61 หน้า 63)</t>
  </si>
  <si>
    <t xml:space="preserve">(ตามแผนฯ61-64/ยุทธศาสตร์ที่3.6   ข้อ1 หน้า 174)  </t>
  </si>
  <si>
    <t xml:space="preserve">เป็นการบูรณาการร่วมกับหน่วยราชการอื่นๆ (ข้อบัญญัติ61 </t>
  </si>
  <si>
    <t xml:space="preserve">หน้า63)(ตามแผนฯ61-64/ยุทธศาสตร์ที่3.6 ข้อ1 หน้า174)  </t>
  </si>
  <si>
    <t>(ข้อบัญญัติ61 หน้า 63)(ตามแผนฯ61-64/ยุทธศาสตร์ที่3.6</t>
  </si>
  <si>
    <t xml:space="preserve">ข้อ1 หน้า 176)  </t>
  </si>
  <si>
    <t>การประกวด,ค่าเครื่องขยายเสียงคำสั่งของเครื่องใช้ ฯลฯ</t>
  </si>
  <si>
    <t xml:space="preserve">(ตามแผนฯ61-64/ยุทธศาสตร์ที่ 3.7 ข้อ1 หน้า 177)  </t>
  </si>
  <si>
    <t xml:space="preserve">ยุทธศาสตร์ที่ 3.7 ข้อ1 หน้า 177)  </t>
  </si>
  <si>
    <t>เป็นต้น (ข้อบัญญัติ61 หน้า74)(ตามแผนฯ61-64/</t>
  </si>
  <si>
    <t>ค่าการแสดง ค่ารางวัลประกวดนางนพมาศ ค่ารางวัลประกวด</t>
  </si>
  <si>
    <t xml:space="preserve">กระทงและค่าวัสดุอุปกรณ์ต่างๆฯลฯ เป็นต้น(ข้อบัญญัติ61 </t>
  </si>
  <si>
    <t>หน้า74)(ตามแผนฯ61-64/ยุทธศาสตร์ที่ 3.7 ข้อ1 หน้า 177)</t>
  </si>
  <si>
    <t>อนุรักษ์ศาสนา วัฒนธรรมท้องถิ่น , กิจกรรมการบวช</t>
  </si>
  <si>
    <t>ป้ายประชาสัมพันธ์ ฯลฯ  เป็นต้น (ข้อบัญญัติ61 หน้า 74)</t>
  </si>
  <si>
    <t>เพื่อจ่ายเป็นค่าใช้จ่ายในการจัดกิจกรรม เช่น ค่าเทียน ค่าวัสดุอุปกรณ์</t>
  </si>
  <si>
    <t>ต่างๆฯลฯ เป็นต้น(ข้อบัญญัติ61 หน้า74)(ตามแผนฯ61-64/</t>
  </si>
  <si>
    <t>(ข้อบัญญัติ61 หน้า74)(ตามแผนฯ61-64/ยุทธศาสตร์ที่ 3.7</t>
  </si>
  <si>
    <t xml:space="preserve"> ข้อ1 หน้า 177)  </t>
  </si>
  <si>
    <t>โครงการจัดกิจกรรม</t>
  </si>
  <si>
    <t xml:space="preserve">เพื่อจ่ายเป็นค่าวัสดุ ตกแต่งสถานที่ พวงมาลา ค่าพระบรมสาทิสลักษณ์และซุ้มเฉลิมพระเกียรติ ฯลฯ เช่น </t>
  </si>
  <si>
    <t>วันเฉลิมพระชนมพรรษาของสมเด็จพระเจ้าอยู่หัวมหาวชิรา</t>
  </si>
  <si>
    <t>ลงกรณ บดินทรเทพยวรางกูร  สมเด็จพระบรมราชินีนาถ</t>
  </si>
  <si>
    <t>และราชวงศ์ วันปิยะมหาราช วันคล้ายวันพระราชสมภพ</t>
  </si>
  <si>
    <t>สมเด็จพระเทพฯ วันท้องถิ่นไทย ฯลฯ (ข้อบัญญัติ61 หน้า</t>
  </si>
  <si>
    <t xml:space="preserve">57)(ตามแผนฯ61-64/ยุทธศาสตร์ที่ 3.7 ข้อ2 หน้า 178)  </t>
  </si>
  <si>
    <t>โครงการจัดงานฉลองวัน</t>
  </si>
  <si>
    <t>เพื่อจ่ายเป็นค่าใช้จ่ายตามโครงการจัดกิจกรรมงาน</t>
  </si>
  <si>
    <t xml:space="preserve">ฉลองวันแห่งชัยชนะท้าวสุรนารี  วันวิ่งคบไฟ เช่น ค่าวัสดุ </t>
  </si>
  <si>
    <t xml:space="preserve">ค่าอาหารและเครื่องดื่ม ค่าดนตรี และค่าใช้จ่ายอื่น ฯลฯ </t>
  </si>
  <si>
    <t>(ข้อบัญญัติ61 หน้า74)(ตามแผนฯ61-64/ยุทธศาสตร์ที่ </t>
  </si>
  <si>
    <t xml:space="preserve">3.7 ข้อ1 หน้า 177)  </t>
  </si>
  <si>
    <t>ผ้าห่มเครื่องกันหนาวให้กับผู้ด้อยโอกาสหรืออื่นๆ เป็นต้น</t>
  </si>
  <si>
    <t xml:space="preserve">(ข้อบัญญัติ61 หน้า66)(ตามแผนฯ61-64/ยุทธศาสตร์ </t>
  </si>
  <si>
    <t xml:space="preserve">ที่ 3.8 ข้อ1 หน้า179) </t>
  </si>
  <si>
    <t>บรรเทาความเดือดร้อนของประชาชน  เช่น  ภัยพิบัติ </t>
  </si>
  <si>
    <t>ภัยแล้งฯ หรือตามโครงการบรรเทาความเดือดร้อนของ</t>
  </si>
  <si>
    <t>(ข้อบัญญัติ61 หน้า76)(ตามแผนฯ61-64/ ยุทธศาสตร์ที่ 3.8</t>
  </si>
  <si>
    <t>ข้อ 1 หน้า 179)</t>
  </si>
  <si>
    <t>บ้านท้องถิ่นไทย เทิดไท้องค์ราชัน กิจกรรมสนับสนุน</t>
  </si>
  <si>
    <t>โครงการอันเนื่องมาจากพระราชดำริฯ กิจกรรมปกป้อง</t>
  </si>
  <si>
    <t>สถาบันสำคัญของชาติ กิจกรรมการปลูกฝังสำนักรักสามัคคี</t>
  </si>
  <si>
    <t>และสร้างความปรองดองของคนในชาติ กิจกรรมเสริมสร้าง</t>
  </si>
  <si>
    <t>ความรักและความสามัคคีคนตำบลบิง หรืออื่นๆ เป็นต้น </t>
  </si>
  <si>
    <t>(ข้อบัญญัติ61 หน้า66)(ตามแผนฯ61-64/ยุทธศาสตร์ที่</t>
  </si>
  <si>
    <t xml:space="preserve">3.9 ข้อ1 หน้า179)  </t>
  </si>
  <si>
    <t>โครงการพัฒนาคุณภาพชีวิต</t>
  </si>
  <si>
    <t>โครงการป้องกันอุบัติเหตุ</t>
  </si>
  <si>
    <t>โครงการจัดงานวันข้าว</t>
  </si>
  <si>
    <t>โครงการกำจัดขยะมูลฝอย</t>
  </si>
  <si>
    <t>(ข้อบัญญัติ61 หน้า71)(ตามแผนฯ61-64/ยุทธศาสตร์ที่ 4.1</t>
  </si>
  <si>
    <t xml:space="preserve">ข้อ 1 หน้า 181)  </t>
  </si>
  <si>
    <t>แผ่นพับ ป้ายประชาสัมพันธ์ ฯลฯ  (ข้อบัญญัติ61 หน้า75)</t>
  </si>
  <si>
    <t xml:space="preserve">(ตามแผนฯ61-64/ยุทธศาสตร์ที่ 4.2 ข้อ 1 หน้า183)  </t>
  </si>
  <si>
    <t>เช่น ถุงดำ ถุงมือฯลฯ เป็นต้น (ข้อบัญญัติ61 หน้า75)</t>
  </si>
  <si>
    <t>ดอกไม้ประดับ  หญ้ามาเลย์ ฯลฯ (ข้อบัญญัติ61 หน้า57)</t>
  </si>
  <si>
    <t xml:space="preserve">(ตามแผนฯ61-64/ยุทธศาสตร์ที่ 4.3 ข้อ 1 หน้า 184)  </t>
  </si>
  <si>
    <t>ประดับหญ้ามาเลย์ฯลฯ (ข้อบัญญัติ61หน้า57)(ตามแผนฯ</t>
  </si>
  <si>
    <t xml:space="preserve">60-62/ยุทธศาสตร์ที่ 4.3 ข้อ 1 หน้า 184)  </t>
  </si>
  <si>
    <t>ค่าพันธุ์หญ้าแฝก ฯลฯ เป็นต้น (ข้อบัญญัติ61หน้า75)</t>
  </si>
  <si>
    <t xml:space="preserve">(ตามแผนฯ61-64/ยุทธศาสตร์ที่ 4.3 ข้อ 1 หน้า 183 )  </t>
  </si>
  <si>
    <t>โครงการปลูกป่าชุมชน</t>
  </si>
  <si>
    <t>เพื่อจ่ายเป็นค่าพันธุ์กล้าไม้ต่างๆฯลฯ เป็นต้น (ข้อบัญญัติ61</t>
  </si>
  <si>
    <t>หน้า 75)(ตามแผนฯ61-64/ยุทธศาสตร์ที่ 4.3 ข้อ 2</t>
  </si>
  <si>
    <t>หน้า 183 )</t>
  </si>
  <si>
    <t>โครงการอนุรักษ์และ</t>
  </si>
  <si>
    <t xml:space="preserve">สะเดาฯลฯ เป็นต้น (ข้อบัญญัติ61หน้า75)(ตามแผนฯ61-64/ </t>
  </si>
  <si>
    <t xml:space="preserve">ยุทธศาสตร์ที่ 4.3 ข้อ3 หน้า180) </t>
  </si>
  <si>
    <t>โครงการขุดลอกหรือ</t>
  </si>
  <si>
    <t>โครงการก่อสร้างขุสระ,บึง,</t>
  </si>
  <si>
    <t>คลอง,หนองและเหมือง</t>
  </si>
  <si>
    <t>โครงการก่อสร้างหรือซ่อมแซม</t>
  </si>
  <si>
    <t>ประตูปิด-เปิดน้ำต้นคลองส่งน้ำ</t>
  </si>
  <si>
    <t>โครงการก่อสร้างหรือจัดซื้อ</t>
  </si>
  <si>
    <t>รวมยุทธศาสตร์ที่ 4 รวม 9 โครงการ  ตั้งดำเนินการ 5 โครงการรวมเป็นเงินทั้งสิ้น</t>
  </si>
  <si>
    <t xml:space="preserve"> - กิจกรรมการจัดทำแผนพัฒนาสี่ปี</t>
  </si>
  <si>
    <t>เพื่อจัดทำ เพิ่มเติม หรือแก้ไขเปลี่ยนแปลง</t>
  </si>
  <si>
    <t>แผนพัฒนาท้องถิ่น จ่ายเป็นค่าป้าย  ค่าจัด</t>
  </si>
  <si>
    <t>สถานที่ ค่าถ่ายเอกสาร, ค่าเย็บเล่ม,ค่ารับรอง</t>
  </si>
  <si>
    <t>คณะกรรมการหรือผู้เข้าร่วมประชุมในการจัด</t>
  </si>
  <si>
    <t>ทำเวทีประชาคม การประชุมคณะกรรมการ</t>
  </si>
  <si>
    <t xml:space="preserve">สนับสนุนฯ และคณะกรรมการพัฒนาฯ </t>
  </si>
  <si>
    <t>(ข้อบัญญัติ61หน้า49)(ตามแผนฯ 61-64/</t>
  </si>
  <si>
    <t xml:space="preserve">ยุทธศาสตร์ที่5.1 ข้อ1 หน้า 202)  </t>
  </si>
  <si>
    <t>หรือจัดทำแผนพัฒนาตำบล ฯลฯ เป็นต้น</t>
  </si>
  <si>
    <t>(ข้อบัญญัติ61หน้า49)(ตามแผนฯ</t>
  </si>
  <si>
    <t xml:space="preserve">61-64/ยุทธศาสตร์ที่5.1 ข้อ1 หน้า 202)  </t>
  </si>
  <si>
    <t>ฯลฯเป็นต้น(ข้อบัญญัติ61 หน้า49)(ตามแผนฯ</t>
  </si>
  <si>
    <t xml:space="preserve">61-64/ยุทธศาสตร์ที่5.1 ข้อ1 หน้า 203)  </t>
  </si>
  <si>
    <t xml:space="preserve">เพื่อจ่ายเป็นค่าเอกสาร, ป้ายประชาสัมพันธ์ ค่าวัสดุ  </t>
  </si>
  <si>
    <t xml:space="preserve">อุปกรณ์อื่น ฯลฯ เป็นต้น(ข้อบัญญัติ60 หน้า </t>
  </si>
  <si>
    <t>46)(ตามแผนฯ61-64/ยุทธศาสตร์ที่5.1 ข้อ1</t>
  </si>
  <si>
    <t xml:space="preserve">หน้า 203)  </t>
  </si>
  <si>
    <t>เพื่อจ่ายเป็นค่าเอกสาร ป้ายประชาสัมพันธ์</t>
  </si>
  <si>
    <t>ค่าวัสดุ อุปกรณ์อื่นฯลฯ เป็นต้น(ข้อบัญญัติ61</t>
  </si>
  <si>
    <t>หน้า49)(ตามแผนฯ61-64/ยุทธศาสตร์ที่5.1 </t>
  </si>
  <si>
    <t xml:space="preserve">ข้อ1 หน้า 203)  </t>
  </si>
  <si>
    <t>แก่เด็กและสตรี ฯลฯ เป็นต้น (ข้อบัญญัติ61</t>
  </si>
  <si>
    <t>หน้า49)(ตามแผนฯ61-64/ยุทธศาสตร์ที่5.1</t>
  </si>
  <si>
    <t>เป็นต้น(ข้อบัญญัติ61 หน้า 49)(ตามแผนฯ</t>
  </si>
  <si>
    <t>(ตามแผนฯ61-64/ยุทธศาสตร์ที่ 5.2 ข้อ 1</t>
  </si>
  <si>
    <t xml:space="preserve">หน้า 204)  </t>
  </si>
  <si>
    <t>โครงการอบรมศึกษาดูงานของ</t>
  </si>
  <si>
    <t>บุคลากรฝึกอบรมพัฒนาองค์กร(ข้อบัญญัติ61</t>
  </si>
  <si>
    <t xml:space="preserve">ข้อ 2 หน้า 204)  </t>
  </si>
  <si>
    <t>หน้า 48)(ตามแผนฯ 61-64/ยุทธศาสตร์ที่5.2</t>
  </si>
  <si>
    <t>(ข้อบัญญัติ61 หน้า 53)(ตามแผนฯ61-64/</t>
  </si>
  <si>
    <t xml:space="preserve">ยุทธศาสตร์ที่ 5.2 ข้อ 2 หน้า 204)  </t>
  </si>
  <si>
    <t xml:space="preserve">60-62/ยุทธศาสตร์ที่ 5.2 ข้อ 2 หน้า 204)  </t>
  </si>
  <si>
    <t>(ข้อบัญญัติ61 หน้า 57)(ตามแผนฯ61-64/</t>
  </si>
  <si>
    <t>พาหนะ ค่าเช่าที่พักและค่าใช้จ่ายอื่นๆ</t>
  </si>
  <si>
    <t>เพื่อจ่ายเป็นค่าลงทะเบียน ค่าเบี้ยเลี้ยง ค่า</t>
  </si>
  <si>
    <t>ของพนักงานส่วนตำบล ที่ได้รับคำสั่งให้เดิน</t>
  </si>
  <si>
    <t>ทางไปราชการและมีสิทธิเบิกจ่ายได้ตาม</t>
  </si>
  <si>
    <t>ระเบียบหรือตามโครงการจัดส่งบุคลากรฝึก</t>
  </si>
  <si>
    <t>อบรมพัฒนาองค์กร (ข้อบัญญัติ61 หน้า67)</t>
  </si>
  <si>
    <t>(ตามแผนฯ60-62/ยุทธศาสตร์ที่ 5.2 ข้อ 2 </t>
  </si>
  <si>
    <t xml:space="preserve">หน้า 204)  </t>
  </si>
  <si>
    <t>โครงการอบรมคุณธรรม จริยธรรม</t>
  </si>
  <si>
    <t>(ข้อบัญญัติ61 หน้า 49)(ตามแผน 61-64/</t>
  </si>
  <si>
    <t>ยุทธศาสตร์ที่ 5.2 ข้อ 4 หน้า 205)</t>
  </si>
  <si>
    <t>เอกสารฯลฯ เป็นต้น (ข้อบัญญัติ61 หน้า 49)</t>
  </si>
  <si>
    <t>(ตามแผนฯ 61-64/ยุทธศาสตร์5.2 ข้อ 5 </t>
  </si>
  <si>
    <t>หน้า 205)</t>
  </si>
  <si>
    <t>โครงการป้องกันและปราบปราม</t>
  </si>
  <si>
    <t>โครงการเครือข่ายสตรี</t>
  </si>
  <si>
    <t>โครงการ อบต. เคลื่อนที่</t>
  </si>
  <si>
    <t>ค่าถ่ายเอกสารฯลฯ เป็นต้น (ข้อบัญญัติ61</t>
  </si>
  <si>
    <t>หน้า 49)(ตามแผนฯ 61-64/  ยุทธศาสตร์ที่</t>
  </si>
  <si>
    <t xml:space="preserve">5.3 ข้อ1 หน้า 207)  </t>
  </si>
  <si>
    <t>เน็ตตำบล(ข้อบัญญัติ61 หน้า 51)(ตามแผนฯ</t>
  </si>
  <si>
    <t>60-62/ยุทธศาสตร์ที่ 5.3 ข้อ 1 หน้า 207)</t>
  </si>
  <si>
    <t>โครงการพัฒนาระบบการจัดเก็บภาษี</t>
  </si>
  <si>
    <t>โครงการพัฒนาระบบการให้บริการ</t>
  </si>
  <si>
    <t>โครงการจัดทำป้ายประชาสัมพันธ์ให้</t>
  </si>
  <si>
    <t>ความรู้ด้านภาษีแก่ประชาชนที่อยู่ในข่าย</t>
  </si>
  <si>
    <t>ต้องเสียภาษี</t>
  </si>
  <si>
    <t>เพื่อจัดทำป้ายประชาสัมพันธ์ให้ความรู้ด้าน</t>
  </si>
  <si>
    <t>ภาษีแก่ประชาชนที่อยู่ในข่ายต้องเสียภาษี</t>
  </si>
  <si>
    <t xml:space="preserve">ยุทธศาสตร์ที่ 5.3ข้อ 4 หน้า208)  </t>
  </si>
  <si>
    <t>ส่วนการ</t>
  </si>
  <si>
    <t>คลัง</t>
  </si>
  <si>
    <t>หมู่บ้าน (อสม.)(ข้อบัญญัติ61 หน้า 62)</t>
  </si>
  <si>
    <t>(ตามแผนฯ61-64/ยุทธศาสตร์ที่ 5.3 ข้อ 6 </t>
  </si>
  <si>
    <t xml:space="preserve">หน้า 209)  </t>
  </si>
  <si>
    <t xml:space="preserve">ของเหล่ากาดจังหวัดนครราชสีมา 2561 </t>
  </si>
  <si>
    <t>นครราชสีมา 2561 ตามโครงการอุดหนุน</t>
  </si>
  <si>
    <t>(ข้อบัญญัติ61หน้า 62)(ตามแผนฯ61-64/</t>
  </si>
  <si>
    <t xml:space="preserve">ยุทธศาสตร์ที่ 5.3 ข้อ 6 หน้า 209)  </t>
  </si>
  <si>
    <t xml:space="preserve"> -กิจกรรมก่อสร้างป้ายโครงเหล็ก </t>
  </si>
  <si>
    <t>เพื่อก่อสร้างป้ายโครงเหล็กสำหรับติดป้าย</t>
  </si>
  <si>
    <t>ไวนิลประชาสัมพันธ์กิจกรรมต่างๆ(ตามแผนฯ</t>
  </si>
  <si>
    <t>61-64/ยุทธศาสตร์ที่ 5 แนวทางที่ 5.3 ข้อ 9</t>
  </si>
  <si>
    <t>หน้า 212)(ข้อบัญญัติ 61 หน้า 68)</t>
  </si>
  <si>
    <t xml:space="preserve"> -กิจกรรมก่อสร้างป้ายหินแกรนิต อบต.บิง</t>
  </si>
  <si>
    <t>เพื่อก่อสร้างป้ายหินแกรนิต อบต.บิง ที่ทำ</t>
  </si>
  <si>
    <t>การองค์การบริหารส่วนตำบลบิง(ตามแผนฯ</t>
  </si>
  <si>
    <t xml:space="preserve"> -กิจกรรมก่อสร้างห้องน้ำสำหรับคนพิการ</t>
  </si>
  <si>
    <t>เพื่อก่อสร้างห้องน้ำสำหรับคนพิการ ที่ทำ</t>
  </si>
  <si>
    <t>โครงการอุดหนุนหน่วยงานของรัฐอปท.</t>
  </si>
  <si>
    <t>โครงการดำเนินการตามโครงการ</t>
  </si>
  <si>
    <t xml:space="preserve">เพื่อจ่ายเป็นค่าวัสดุคงทน,วัสดุสิ้นเปลือง </t>
  </si>
  <si>
    <t xml:space="preserve">ค่าซื้อสิ่งของเครื่องใช้ต่างๆ เช่น กระดาษ, </t>
  </si>
  <si>
    <t>ปากกา, ดินสอ, แผงกั้นห้อง,ธงชาติ,ตรายาง</t>
  </si>
  <si>
    <t>และน้ำดื่มฯลฯ (ตามแผนฯ 61-64/</t>
  </si>
  <si>
    <t>ยุทธศาสตร์ที่5.4 ข้อ1 หน้า 213)(ข้อบัญญัติ</t>
  </si>
  <si>
    <t>61หน้า 50)</t>
  </si>
  <si>
    <t>ค่าวัสดุไฟฟ้า,อุปกรณ์ไฟฟ้า,ไฟฟ้าสาธารณะ,</t>
  </si>
  <si>
    <t> หน้า 213) (ข้อบัญญัติ61หน้า 50)</t>
  </si>
  <si>
    <t>ค่าวัสดุแก้วน้ำพลาสติก, กระติกใส่น้ำแข็ง,</t>
  </si>
  <si>
    <t>(ตามแผนฯ 61-64/ยุทธศาสตร์ที่ 5.4 ข้อ 1</t>
  </si>
  <si>
    <t>เพื่อเป็นค่าวัสดุคงทน,วัสดุสิ้นเปลือง ค่าวัสดุ</t>
  </si>
  <si>
    <t>จอบ,เสียม ฯลฯ (ตามแผนฯ 61-64/</t>
  </si>
  <si>
    <t> หน้า 213)(ข้อบัญญัติ61หน้า 50)</t>
  </si>
  <si>
    <t>(ข้อบัญญัติ61หน้า 50)</t>
  </si>
  <si>
    <t>ยุทธศาสตร์ที่ 5.4 ข้อ1 หน้า213)(ข้อบัญญัติ</t>
  </si>
  <si>
    <t>61 หน้า 50)</t>
  </si>
  <si>
    <t>ค่าวัสดุอุปกรณ์ หรืออะไหล่ของรถส่วนกลาง</t>
  </si>
  <si>
    <t>ฯลฯ (ตามแผนฯ 61-64/ยุทธศาสตร์ที่ 5.4 </t>
  </si>
  <si>
    <t>ข้อ 1 หน้า 213)(ข้อบัญญัติ61หน้า 50)</t>
  </si>
  <si>
    <t>ค่าวัสดุน้ำมันเชื้อเพลิง น้ำมันหล่อลื่น </t>
  </si>
  <si>
    <t>สำหรับรถยนต์ รถจักรยานยนต์และเครื่อง</t>
  </si>
  <si>
    <t>พ่นหมอกควัน ฯลฯ เป็นต้น  (ตามแผนฯ </t>
  </si>
  <si>
    <t>61-64/ยุทธศาสตร์ที่ 5.4 ข้อ 1 หน้า 213)</t>
  </si>
  <si>
    <t>ค่าวัสดุ พันธุ์พืช,ปุ๋ย,วัสดุเพาะชำ ฯลฯ </t>
  </si>
  <si>
    <t>สิ้นเปลือง ค่าจัดซื้อวัสดุที่ใช้ในการโฆษณา</t>
  </si>
  <si>
    <t>และเผยแพร่ เช่น ฟิล์ม  พู่กันและสีกระดาษ</t>
  </si>
  <si>
    <t>จัดทำป้ายต่างๆเพื่อจ่ายเป็นค่าจัดทำป้าย</t>
  </si>
  <si>
    <t>เช่น ป้ายบอกเส้นทาง, ป้ายชื่อบ้าน,หมู่บ้าน</t>
  </si>
  <si>
    <t>,และป้ายจราจร ฯลฯ (ตามแผนฯ 61-64/</t>
  </si>
  <si>
    <t>ยุทธศาสตร์ที่ 5.4ข้อ 1 หน้า 168)(ข้อบัญญัติ</t>
  </si>
  <si>
    <t>วัสดุเครื่องแต่งกาย</t>
  </si>
  <si>
    <t>เพื่อจ่ายเป็นค่าเครื่องแต่งกายพนักงานประจำ</t>
  </si>
  <si>
    <t>รถบรรทุกขยะเช่น ชุดปฏิบัติการ เสื้อ กางเกง</t>
  </si>
  <si>
    <t>รองเท้าบู๊ต ผ้าปิดจมูกฯลฯ(ตามแผนฯ61-64/</t>
  </si>
  <si>
    <t>ยุทธศาสตร์ที่ 5.4 ข้อ 1 หน้า 213)(ข้อบัญญัติ</t>
  </si>
  <si>
    <t>สิ้นเปลือง ค่าซื้อวัสดุคอมพิวเตอร์ เช่น  </t>
  </si>
  <si>
    <t>ไวด์เรส  แผ่นดิสก์ ผงหมึก โปรแกรม และ</t>
  </si>
  <si>
    <t>อื่นๆที่เกี่ยวข้องกับคอมพิวเตอร์(ตามแผนฯ</t>
  </si>
  <si>
    <t>สิ้นเปลือง ค่าวัสดุอุปกรณ์ต่างๆ ที่ไม่เข้า</t>
  </si>
  <si>
    <t>ลักษณะและประเภทตามระเบียบวิธีการ</t>
  </si>
  <si>
    <t>งบประมาณ(ตามแผนฯ 60-62/ยุทธศาสตร์ที่ </t>
  </si>
  <si>
    <t>5.4 ข้อ 1 หน้า 213)(ข้อบัญญัติ61หน้า 50)</t>
  </si>
  <si>
    <t>ค่าครุภัณฑ์</t>
  </si>
  <si>
    <t>หน้า 213)(ข้อบัญญัติ61 หน้า 51)</t>
  </si>
  <si>
    <t xml:space="preserve">เพื่อจัดซื้อเก้าอี้สำนักงาน  จำนวน 2 ตัว </t>
  </si>
  <si>
    <t>แบบมีที่เท้าแขน 2 ข้าง ปรับระดับได้ ราคา</t>
  </si>
  <si>
    <t>ตามท้องตลาด (ตามแผนฯ61-64/ยุทธศาสตร์</t>
  </si>
  <si>
    <t>ที่5.4 ข้อ1 หน้า 213)(ข้อบัญญัติ61 หน้า 51)</t>
  </si>
  <si>
    <t>จำนวน 1 ชุด ทำด้วยไม้สัก ความกว้างของ</t>
  </si>
  <si>
    <t>โต๊ะหมู่ขนาด 9 นิ้ว มีฐานรองโต๊ะหมู่ มีโต๊ะ</t>
  </si>
  <si>
    <t>แท่นบูชา 9 ชิ้น ราคาตามมาตรฐานครุภัณฑ์</t>
  </si>
  <si>
    <t xml:space="preserve">(ตามแผนฯ61-64/ยุทธศาสตร์ที่5.4  ข้อ1 </t>
  </si>
  <si>
    <t>จำนวน 1 เครื่อง เป็นครุภัณฑ์ที่ไม่ปรากฎใน</t>
  </si>
  <si>
    <t>บัญชีราคามาตรฐานครุภัณฑ์แต่หาซื้อได้ตาม</t>
  </si>
  <si>
    <t>ราคาตามท้องตลาด(ราคาท้องตลาด)(ตาม</t>
  </si>
  <si>
    <t>แผนฯ61-64/ยุทธศาสตร์ที่5.4 ข้อ1หน้า213)</t>
  </si>
  <si>
    <t>(ข้อบัญญัติ61 หน้า 51)</t>
  </si>
  <si>
    <t>1)ค่าจัดซื้อเครื่องทำน้ำร้อน-เย็น แบบขวด</t>
  </si>
  <si>
    <t xml:space="preserve">พลาสติกคว่ำ </t>
  </si>
  <si>
    <t xml:space="preserve">เพื่อจ่ายเป็นค่าจัดซื้อเครื่องคอมพิวเตอร์ </t>
  </si>
  <si>
    <t>สำหรับงานประมวลผล จำนวน 1 เครื่อง (จอ</t>
  </si>
  <si>
    <t>ขนาดไม่น้อยกว่า 18.5 นิ้ว หน่วยประมวลผล</t>
  </si>
  <si>
    <t xml:space="preserve">กลาง (CPU) มีหน่วยความจำแบบ Cache </t>
  </si>
  <si>
    <t>Memory ขนาดไม่น้อยกว่า 6 MB จัดหาตาม</t>
  </si>
  <si>
    <t>ราคามาตรฐาครุภัณฑ์คอมพิวเตอร์ของ</t>
  </si>
  <si>
    <t>กระทรวงเทคโนโลยีสารสนเทศและการ</t>
  </si>
  <si>
    <t xml:space="preserve">สื่อสาร(ICT)  ณ  วันที่ 21 เม.ย. 2560 </t>
  </si>
  <si>
    <t xml:space="preserve">(ตามแผนฯ 61-64/ยุทธศาสตร์ที่ 5.4 ข้อ 1 </t>
  </si>
  <si>
    <t>3) ค่าจัดซื้อโต๊ะหมู่บูชา</t>
  </si>
  <si>
    <t xml:space="preserve"> -ค่าจัดซื้อโต๊ะทำงาน จำนวน1 ชุด (ตำแหน่ง</t>
  </si>
  <si>
    <t xml:space="preserve">หัวหน้าสำนักงานปลัด) ราคาตามท้องตลาด </t>
  </si>
  <si>
    <t>(ตามแผนฯ61-64/ยุทธศาสตร์ที่5.4 ข้อ1หน้า</t>
  </si>
  <si>
    <t>213)(ข้อบัญญัติ61 หน้า 51)</t>
  </si>
  <si>
    <t>ประเภทวิชาการปฏิบัติการ/ชำนาญการ)</t>
  </si>
  <si>
    <t>ราคาตามท้องตลาด(ตามแผนฯ61-64/</t>
  </si>
  <si>
    <t>61 หน้า 51)</t>
  </si>
  <si>
    <t xml:space="preserve">2) ค่าจัดซื้อโต๊ะทำงาน </t>
  </si>
  <si>
    <t>2) ค่าจัดซื้อเครื่องพิมพ์ Multifunction</t>
  </si>
  <si>
    <t>แบบฉีดหมึก (Inkjet)</t>
  </si>
  <si>
    <t xml:space="preserve">เพื่อจ่ายเป็นค่าจัดซื้อเครื่องพิมพ์ </t>
  </si>
  <si>
    <t>Multifunction แบบฉีดหมึก(Inkjet) จำนวน</t>
  </si>
  <si>
    <t>1  เครื่อง ตามราคามาตรฐานครุภัณฑ์</t>
  </si>
  <si>
    <t>คอมพิวเตอร์ของกระทรวงเทคโนโลยีสาร</t>
  </si>
  <si>
    <t xml:space="preserve">สนเทศและการสื่อสาร (ICT) ณ วันที่ 21 </t>
  </si>
  <si>
    <t>เม.ย. 2560 (ตามแผนฯ61-64/ยุทธศาสตร์ที่</t>
  </si>
  <si>
    <t>5.4 ข้อ 1 หน้า 213)(ข้อบัญญัติ61 หน้า 52)</t>
  </si>
  <si>
    <t>ค่าวัสดุสำนักงาน เช่น เครื่องเขียน แบบพิมพ์</t>
  </si>
  <si>
    <t>กระดาษ  น้ำดื่ม ฯลฯ (ตามแผนฯ61-64/</t>
  </si>
  <si>
    <t>ยุทธศาสตร์ที่ 5.4 ข้อ 1 หน้า 213)(ข้อบัญญัติ</t>
  </si>
  <si>
    <t xml:space="preserve">ค่าวัสดุ  แก้วน้ำพลาสติก , กระติกใส่น้ำแข็ง , </t>
  </si>
  <si>
    <t xml:space="preserve">ผ้าปูโต๊ะ , ผ้าแพร , ไม้กวาด ,แปรง ฯลฯ </t>
  </si>
  <si>
    <t xml:space="preserve">( ตามแผนฯ61-64/ยุทธศาสตร์ที่ 5.4  ข้อ </t>
  </si>
  <si>
    <t>61 หน้า 54)</t>
  </si>
  <si>
    <t>1 หน้า 213)(ข้อบัญญัติ61 หน้า 54)</t>
  </si>
  <si>
    <t xml:space="preserve">ค่าจัดซื้อวัสดุคอมพิวเตอร์ เช่น แผ่นดิสก์ </t>
  </si>
  <si>
    <t>แผ่นซีดี หมึกพิมพ์ ฯลฯ ( ตามแผนฯ61-64/</t>
  </si>
  <si>
    <t>ยุทธศาสาตร์ที่5.4ข้อ 1 หน้า 213)(ข้อบัญญัติ</t>
  </si>
  <si>
    <t>เพื่อจัดซื้อตู้เอกสาร จำนวน2 ตู้ ขนาด2 บาน</t>
  </si>
  <si>
    <t>(มอก.) มีมือจับชนิดบิด มีแผ่นชั้นปรับระดับ</t>
  </si>
  <si>
    <t>3 ชิ้น  คุณสมบัติตามมาตรฐานผลิตภัณฑ์</t>
  </si>
  <si>
    <t>อุตสาหกรรม ราคามาตรฐานครุภัณฑ์(ตาม</t>
  </si>
  <si>
    <t>แผนฯ61-64/ยุทธศาสตร์ที่5.4 ข้อ1 หน้า213)</t>
  </si>
  <si>
    <t>(ข้อบัญญัติ61 หน้า 54)</t>
  </si>
  <si>
    <t>ผู้อำนวยการกองคลัง)ราคาตามท้องตลาด</t>
  </si>
  <si>
    <t xml:space="preserve">(ตามแผนฯ61-64/ยุทธศาสตร์ที่5.4 ข้อ1 </t>
  </si>
  <si>
    <t>หน้า 213)(ข้อบัญญัติ61 หน้า 54)</t>
  </si>
  <si>
    <t>ประเภทงานทั่วไป ปฏิบัติงาน)ราคาตามท้อง</t>
  </si>
  <si>
    <t>ตลาด (ตามแผนฯ61-64/ยุทธศาสตร์ที่5.4 ข้อ</t>
  </si>
  <si>
    <t>1หน้า 213)(ข้อบัญญัติ61 หน้า 54)</t>
  </si>
  <si>
    <t>เพื่อจัดซื้อเก้าอี้สำนักงาน  จำนวน 2 ตัว แบบ</t>
  </si>
  <si>
    <t>มีที่เท้าแขน 2 ข้าง ปรับระดับได้ ราคาตาม</t>
  </si>
  <si>
    <t>ท้องตลาด (ตามแผนฯ61-64/ยุทธศาสตร์ที่</t>
  </si>
  <si>
    <t>5.4 ข้อ1 หน้า 213)(ข้อบัญญัติ61 หน้า 54)</t>
  </si>
  <si>
    <t>2)ค่าจัดซื้อตู้เอกสาร</t>
  </si>
  <si>
    <t xml:space="preserve"> -ค่าจัดซื้อโต๊ะทำงาน จำนวน 1 ชุด (ตำแหน่ง</t>
  </si>
  <si>
    <t>ติดตั้งถังหมึกพิมพ์ (InK Tank Printer)</t>
  </si>
  <si>
    <t>เพื่อจัดซื้อเครื่องพิมพ์แบบฉีดหมึกพร้อมติดตั้ง</t>
  </si>
  <si>
    <t>ถังหมึกพิมพ์ (InK Tank Printer) จำนวน 1</t>
  </si>
  <si>
    <t>พิวเตอร์ของกระทรวงเทคโนโลยีสารสนเทศ</t>
  </si>
  <si>
    <t>และการสื่อสาร (ICT) ณ วันที่ 21 เม.ย.2560</t>
  </si>
  <si>
    <t xml:space="preserve">ซื้อสิ่งของเครื่องใช้ต่างๆ เช่น กระดาษ </t>
  </si>
  <si>
    <t xml:space="preserve">ปากกา ดินสอ เครื่องเขียน แฟ้มและปากกา, </t>
  </si>
  <si>
    <t xml:space="preserve">ผ้าสี ฯลฯ (ตามแผนฯ61-64/ยุทธศาสตร์ที่ </t>
  </si>
  <si>
    <t xml:space="preserve">ค่าวัสดุ ไฟฟ้า อุปกรณ์ไฟฟ้า, วิทยุและอื่นๆ </t>
  </si>
  <si>
    <t xml:space="preserve">ฯลฯ (ตามแผนฯ 61-64/ยุทธศาสตร์ที่ 5.4 </t>
  </si>
  <si>
    <t>5.4 ข้อ 1 หน้า 213)(ข้อบัญญัติ61 หน้า 57)</t>
  </si>
  <si>
    <t>ข้อ 1 หน้า 213)(ข้อบัญญัติ61 หน้า 57)</t>
  </si>
  <si>
    <t xml:space="preserve">เพื่อจ่ายเป็นค่าวัสดุคงทน,วัสดุสิ้นเปลือง  </t>
  </si>
  <si>
    <t xml:space="preserve">ค่าสิ่งของเครื่องใช้ต่างๆ เช่น แปรง ไม้กวาด </t>
  </si>
  <si>
    <t>สบู่ ลูกเหม็น ถุงใส่ขยะและอื่นๆ ฯลฯ(ตาม</t>
  </si>
  <si>
    <t xml:space="preserve">แผนฯ61-64/ ยุทธศาสตร์ที่ 5.4 ข้อ 1 หน้า </t>
  </si>
  <si>
    <t>213)(ข้อบัญญัติ61 หน้า 57)</t>
  </si>
  <si>
    <t xml:space="preserve">เพื่อเป็นค่าวัสดุโฆษณาและเผยแพร่ เช่น </t>
  </si>
  <si>
    <t>กระดาษเขียนโปสเตอร์ สี ฟิลม์ พู่กัน รูปสีขาว</t>
  </si>
  <si>
    <t>อัด ขยาย ไม้อัด สำหรับทำป้ายโฆษณาและ</t>
  </si>
  <si>
    <t>ประชาสัมพันธ์อื่นๆ (ตามแผนฯ61-64/</t>
  </si>
  <si>
    <t>ดำ ที่ได้จากการสร้าง อัด ขยายได้จากการล้าง</t>
  </si>
  <si>
    <t>61 หน้า 57)</t>
  </si>
  <si>
    <t xml:space="preserve">เพื่อจ่ายเป็นค่าจัดซื้อวัสดุคอมพิวเตอร์  เช่น  </t>
  </si>
  <si>
    <t>แผ่นดิสก์  โปรแกรมและอื่นๆ  ที่เกี่ยวข้อง</t>
  </si>
  <si>
    <t>กับคอมพิวเตอร์ (ตามแผนฯ61-64/</t>
  </si>
  <si>
    <t>61 หน้า 58)</t>
  </si>
  <si>
    <t>1) ค่าวัสดุสื่อการเรียนการสอนให้แก่ศูนย์</t>
  </si>
  <si>
    <t>พัฒนาเด็กเล็กบ้านขามโนนสันติ</t>
  </si>
  <si>
    <t>จัดซื้อวัสดุสื่อการเรียนการสอนให้แก่ศูนย์</t>
  </si>
  <si>
    <t>พัฒนาเด็กเล็กบ้านขามโนนสันติและบุคลากร</t>
  </si>
  <si>
    <t>พัฒนาเด็กเล็กบ้านบิงมิตรภาพ</t>
  </si>
  <si>
    <t>ทางการศึกษา(ตามแผนฯ61-64/ยุทธศาสตร์ที่</t>
  </si>
  <si>
    <t>5.4 ข้อ1 หน้า 213)(ข้อบัญญัติ61 หน้า 61)</t>
  </si>
  <si>
    <t>5.4 ข้อ1หน้า213)(ข้อบัญญัติ61 หน้า 61)</t>
  </si>
  <si>
    <t>(ข้อบัญญัติ61 หน้า 61)</t>
  </si>
  <si>
    <t xml:space="preserve">เพื่อจัดซื้อเครื่องปรับอากาศ แบบแยกส่วน </t>
  </si>
  <si>
    <t>จำนวน 3 เครื่อง สำหรับติดตั้งศูนย์พัฒนา</t>
  </si>
  <si>
    <t>เด็กเล็กบ้านบิงมิตรภาพ ชนิดตั้งพื้นหรือชนิด</t>
  </si>
  <si>
    <t xml:space="preserve">แขวน (มีระบบฟอกอากาศ) ขนาด 32,000 </t>
  </si>
  <si>
    <t>บีทียู ราคาตามมาตรฐานครุภัณฑ์ (ตามแผนฯ</t>
  </si>
  <si>
    <t>61-64/ยุทธศาสตร์ที่ 5.4  ข้อ 1 หน้า 213)</t>
  </si>
  <si>
    <t>บ้านบิงมิตรภาพ ราคาตามท้องตลาด (ตาม</t>
  </si>
  <si>
    <t>ครุภัณฑ์อื่น</t>
  </si>
  <si>
    <t>บ้านขามโนนสันติ</t>
  </si>
  <si>
    <t>1) ค่าเครื่องปรับอากาศ แบบแยกส่วน</t>
  </si>
  <si>
    <t>1) ค่าเครื่องเล่นเด็กศูนย์พัฒนาเด็กเล็ก</t>
  </si>
  <si>
    <t>เพื่อจัดซื้อเครื่องเล่นเด็กศูนย์พัฒนาเด็กเล็ก</t>
  </si>
  <si>
    <t>บ้านขามโนนสันติ(ภายในอาคาร)ราคาตาม</t>
  </si>
  <si>
    <t xml:space="preserve">ท้องตลาด (ตามแผนฯ61-64/ยุทธศาสตร์ที่ </t>
  </si>
  <si>
    <t>บ้านบิงมิตรภาพ</t>
  </si>
  <si>
    <t>2) ค่าเครื่องเล่นสนามศูนย์พัฒนาเด็กเล็ก</t>
  </si>
  <si>
    <t>(ข้อบัญญัติ61 หน้า 62)</t>
  </si>
  <si>
    <t>วัสดุสำนักงาน เช่น กระดาษ ปากกา ดินสอ</t>
  </si>
  <si>
    <t>ตรายาง แผงกั้นห้อง เครื่องคิดเลข แบบพิมพ์</t>
  </si>
  <si>
    <t>และแฟ้มฯลฯ (ตามแผนฯ 61-64/ยุทธศาสตร์</t>
  </si>
  <si>
    <t>วัสดุไฟฟ้า,อุปกรณ์ไฟฟ้า,ไฟฟ้า สาธารณะ ,</t>
  </si>
  <si>
    <t>วิทยุ ,ไฟฉายและไฟกระบอก ฯลฯ (ตามแผนฯ</t>
  </si>
  <si>
    <t>ซื้อวัสดุคอมพิวเตอร์ เช่น แผ่นดิสก์ จาน</t>
  </si>
  <si>
    <t xml:space="preserve">บันทึกข้อมูล ตลับหมึก โปรแกรมและอื่นๆ </t>
  </si>
  <si>
    <t>ที่เกี่ยวข้องกับคอมพิวเตอร์ (ตามแผนฯ61-64/</t>
  </si>
  <si>
    <t xml:space="preserve">จัดซื้อเทปวัดระยะ (ตามราคาท้องตลาด) </t>
  </si>
  <si>
    <t xml:space="preserve">(ตามแผนฯ61-64/ยุทธศาสตร์ที่ 5.4 ข้อ 1 </t>
  </si>
  <si>
    <t>(ข้อบัญญัติ61 หน้า67)</t>
  </si>
  <si>
    <t>ที่5.4 ข้อ1 หน้า213)(ข้อบัญญัติ61 หน้า67)</t>
  </si>
  <si>
    <t>หน้า 213)(ข้อบัญญัติ61 หน้า68)</t>
  </si>
  <si>
    <t>61 หน้า68)</t>
  </si>
  <si>
    <t>1) ค่าจัดซื้อโต๊ะทำงาน</t>
  </si>
  <si>
    <t>ปฏิบัติงาน/ชำนาญงาน ราคาตามท้องตลาด</t>
  </si>
  <si>
    <t xml:space="preserve">(ตามแผนฯ61-64/ยุทธศาสตร์ที่ 5.4ข้อ 1 </t>
  </si>
  <si>
    <t>2) ค่าจัดซื้อเก้าอี้ทำงาน</t>
  </si>
  <si>
    <t>เพื่อจ่ายเป็นค่าจัดซื้อเก้าอี้ทำงาน ประเภท</t>
  </si>
  <si>
    <t>ทั่วไป ปฏิบัติงาน/ชำนาญงาน ราคาตามท้อง</t>
  </si>
  <si>
    <t xml:space="preserve">ตลาด (ตามแผนฯ61-64/ยุทธศาสตร์ที่ 5.4 </t>
  </si>
  <si>
    <t>ข้อ 1 หน้า 213)(ข้อบัญญัติ61 หน้า68)</t>
  </si>
  <si>
    <t>เพื่อจ่ายเป็นค่าจัดซื้อโต๊ะทำงานประเภททั่วไป</t>
  </si>
  <si>
    <t>ตามปกติ (ข้อบัญญัติ61หน้า 50)(ตามแผนฯ</t>
  </si>
  <si>
    <t xml:space="preserve">61-64/ยุทธศาสตร์ที่ 5.4 ข้อ 2 หน้า 214) </t>
  </si>
  <si>
    <t>ฯลฯ (ข้อบัญญัติ61หน้า 53)(ตามแผนฯ</t>
  </si>
  <si>
    <t xml:space="preserve">61-64/ยุทธศาสตร์ที่ 5.4 ข้อ 2 หน้า 214)   </t>
  </si>
  <si>
    <t>(ข้อบัญญัติ61หน้า 57)(ตามแผนฯ61-64/</t>
  </si>
  <si>
    <t xml:space="preserve">ยุทธศาสตร์ที่ 5.4 ข้อ 2 หน้า 214)   </t>
  </si>
  <si>
    <t>ฯลฯ (ข้อบัญญัติ61หน้า 67)(ตามแผนฯ</t>
  </si>
  <si>
    <t xml:space="preserve">61-64/ยุทธศาสตร์ที่ 5.4 ข้อ 2  หน้า 214)  </t>
  </si>
  <si>
    <t>รถขยะ(ข้อบัญญัติ61หน้า 71)(ตามแผนฯ</t>
  </si>
  <si>
    <t xml:space="preserve">61-64/ยุทธศาสตร์ที่ 5.4 ข้อ 2หน้า 214) </t>
  </si>
  <si>
    <t>นำโครงการปี 62 มาดำเนินการ</t>
  </si>
  <si>
    <t>ยุทธศาสตร์ที่ 3.4 ข้อ 5  หน้า 171)</t>
  </si>
  <si>
    <t>(ข้อบัญญัติ61หน้า65)(ตามแผนฯ61-64/ยุทธ</t>
  </si>
  <si>
    <t>ศาสตร์ที่ 3.2 ข้อ 7 หน้า 162)</t>
  </si>
  <si>
    <t>รวมโครงการปี 62 มาดำเนินการ 2 โครงการ  ตั้งดำเนินการ 2 โครงการรวมเป็นเงิน</t>
  </si>
  <si>
    <t>(ข้อบัญญัติ61 หน้า 48)(ตามแผนฯ61-64/</t>
  </si>
  <si>
    <t>รวมยุทธศาสตร์ที่ 5 รวม 13 โครงการ ตั้งดำเนินการ 13 โครงการ รวมเป็นเงินทั้งสิ้น</t>
  </si>
  <si>
    <t>รวม 5 ยุทธศาสตร์ที่ รวม     โครงการ  ตั้งดำเนินการ     โครงการ รวมเป็นเงินทั้งสิ้น</t>
  </si>
  <si>
    <t xml:space="preserve">                  :  นำโครงการปี  พ.ศ. 2562 มาดำเนินการจำนวน  2  โครงการ</t>
  </si>
  <si>
    <r>
      <t xml:space="preserve">                  :  สรุป นำโครงการตามแผนพัฒนาท้องถิ่นสี่ปี พ.ศ. 2561-2564  มาบรรจุในข้อบัญญัติ ปี  2561  คิดเป็น </t>
    </r>
    <r>
      <rPr>
        <b/>
        <sz val="12"/>
        <color indexed="10"/>
        <rFont val="TH SarabunPSK"/>
        <family val="2"/>
      </rPr>
      <t xml:space="preserve"> </t>
    </r>
    <r>
      <rPr>
        <b/>
        <sz val="12"/>
        <rFont val="TH SarabunPSK"/>
        <family val="2"/>
      </rPr>
      <t>84.48 %  (49  คูณ 100 หาร 58=  84.48 %)</t>
    </r>
  </si>
  <si>
    <t xml:space="preserve">                  :  แผนพัฒนาท้องถิ่นสี่ปี  พ.ศ.  2561  จำนวน 58  โครงการ / นำมาดำเนินการจำนวน  49  โครงการ (58 - 49 = 9)  /ไม่ได้นำมาดำเนินการ 9  โครงการ </t>
  </si>
  <si>
    <t xml:space="preserve"> -กิจกรรมอบรมเยาวชนเธอคือ</t>
  </si>
  <si>
    <t>ความหวัง</t>
  </si>
  <si>
    <t>เพื่อจ่ายเป็นค่าใช้จ่ายในการอบรมเยาวชน เช่น ป้ายโครงการ</t>
  </si>
  <si>
    <t xml:space="preserve">(ตามแผนฯ61-64/ยุทธศาสตร์ที่3.6ข้อ1 หน้า 176)  </t>
  </si>
  <si>
    <t>อาหารและเครื่องดื่ม วัสดุอุปกรณ์ฯลฯ(ข้อบัญญัติ61หน้า63)</t>
  </si>
  <si>
    <t xml:space="preserve">     1.1  แผนงานเคหะและชุมชน  การพัฒนาการก่อสร้าง ปรับปรุง ซ่อมแซม</t>
  </si>
  <si>
    <t xml:space="preserve">           บำรุงรักษา  ถนน  สะพานทางเท้า  ท่อระบายน้ำ</t>
  </si>
  <si>
    <t xml:space="preserve">     1.2  แผนงานเคหะและชุมชน การพัฒนาระบบไฟฟ้าและโคมไฟฟ้าสาธารณะ</t>
  </si>
  <si>
    <t xml:space="preserve">     1.3  แผนงานเคหะและชุมชน การพัฒนา  ระบบประปา  และขยายเขต</t>
  </si>
  <si>
    <t xml:space="preserve">           ระบบประปา</t>
  </si>
  <si>
    <t xml:space="preserve">    2.1  แผนงานสร้างความเข้มแข็งของชุมชน การพัฒนาการสนับสนุนและ</t>
  </si>
  <si>
    <t xml:space="preserve">          ส่งเสริมประกอบอาชีพให้แก่ชุมชน</t>
  </si>
  <si>
    <t xml:space="preserve">    2.2  แผนงานเคหะและชุมชน การพัฒนาการส่งเสริมศักยภาพและขีด</t>
  </si>
  <si>
    <t xml:space="preserve">    3.5  แผนงานงบกลาง การพัฒนาการช่วยเหลือผู้ด้อยโอกาส</t>
  </si>
  <si>
    <t xml:space="preserve">    3.2  แผนงานสาธารณสุข การพัฒนาและส่งเสริมด้านสุขภาพอนามัย</t>
  </si>
  <si>
    <t xml:space="preserve">    3.1  แผนงานการศึกษา  การพัฒนาและส่งเสริมด้านการศึกษา</t>
  </si>
  <si>
    <t xml:space="preserve">    3.4  แผนงานการรักษาความสงบภายใน การพัฒนาความปลอดภัยในชีวิต</t>
  </si>
  <si>
    <t xml:space="preserve">          และทรัพย์สิน </t>
  </si>
  <si>
    <t xml:space="preserve">    3.6 แผนงานสาธารณสุข การพัฒนาการป้องกันเฝ้าระวัง รักษาบำบัด</t>
  </si>
  <si>
    <t xml:space="preserve">         ผู้เสพยาเสพติด</t>
  </si>
  <si>
    <t xml:space="preserve">         รัฐบาล</t>
  </si>
  <si>
    <t xml:space="preserve">    3.8  แผนงานงบกลาง การพัฒนาการแก้ไขปัญหาความเดือนร้อนของ</t>
  </si>
  <si>
    <t xml:space="preserve">          ประชาชน</t>
  </si>
  <si>
    <t xml:space="preserve">     4.1  แผนงานเคหะและชุมชน การพัฒนา การส่งเสริมการกำจัดขยะมูลฝอย</t>
  </si>
  <si>
    <t xml:space="preserve">    4.2  แผนงานการเกษตร การพัฒนา การส่งเสริมการอนุรักษ์</t>
  </si>
  <si>
    <t xml:space="preserve">          ทรัพยากรธรรมชาติและสิ่งแวดล้อม</t>
  </si>
  <si>
    <t xml:space="preserve">    4.3  แผนงานการเกษตร การพัฒนา การบำบัดและฟื้นฟูทรัพยากรธรรมชาติ</t>
  </si>
  <si>
    <t xml:space="preserve">    4.4 แผนงานการเกษตร การพัฒนาแหล่งน้ำเพื่อการเกษตร และ</t>
  </si>
  <si>
    <t xml:space="preserve">         การอุปโภค-บริโภค</t>
  </si>
  <si>
    <t xml:space="preserve">     5.1  แผนงานบริหารงานทั่วไป การพัฒนาการส่งเสริมการมีส่วนร่วมของ</t>
  </si>
  <si>
    <t xml:space="preserve">           ประชาชนในการพัฒนาท้องถิ่น</t>
  </si>
  <si>
    <t xml:space="preserve">     5.2  แผนงานบริหารงานทั่วไป การพัฒนาบุคลากร  </t>
  </si>
  <si>
    <t xml:space="preserve">    5.3  แผนงานบริหารงานทั่วไป การพัฒนาระบบการให้บริการประชาชน</t>
  </si>
  <si>
    <t xml:space="preserve">    5.4  แผนงานบริหารงานทั่วไป แผนงานการศึกษา และแผนงานเคหะและ</t>
  </si>
  <si>
    <t xml:space="preserve">          ชุมชนแนวทางการพัฒนาเครื่องมือ เครื่องใช้ในการปฎิบัติงาน</t>
  </si>
  <si>
    <t>1.1 แผนงานเคหะและชุมชน การพัฒนาก่อสร้าง  ปรับปรุง  บำรุงรักษา  ถนน  สะพาน  ทางเท้า  ท่อระบายน้ำ</t>
  </si>
  <si>
    <t>1.2 แผนงานเคหะและชุมชน การพัฒนาระบบไฟฟ้าและโคมไฟฟ้าสาธารณะ</t>
  </si>
  <si>
    <t>1.3  แผนงานเคหะและชุมชน การพัฒนาระบบประปาและขยายเขตระบบประปา</t>
  </si>
  <si>
    <t>2.1  แผนงานสร้างความเข้มแข็งของชุมขน การพัฒนาการสนับสนุนและส่งเสริมการประกอบอาชีพให้ชุมชน</t>
  </si>
  <si>
    <t>2.2  แผนงานเคหะและชุมชน การพัฒนาการส่งเสริมศักยภาพและความสามารถในการเพิ่มผลผลิตทางการเกษตรอินทรีและการแปรรูปสินค้าทางการเกษตร</t>
  </si>
  <si>
    <t>3.1  แผนงานการศึกษา การพัฒนาและส่งเสริมด้านการศึกษา</t>
  </si>
  <si>
    <t>3.2  แผนงานสาธารณสุข การพัฒนาและส่งเสริมด้านสุขภาพอนามัย</t>
  </si>
  <si>
    <t>3.3  แผนงานศาสนาวัฒนธรรมและนันทนาการ การพัฒนาส่งเสริมกีฬาและนันทนาการ</t>
  </si>
  <si>
    <t>3.4  แผนงานการรักษาความสงบภายใน การพัฒนาความปลอดภัยในชีวิตและทรัพย์สิน</t>
  </si>
  <si>
    <t>3.5  แผนงานงบกลาง การพัฒนาการช่วยเหลือผู้ด้อยโอกาส</t>
  </si>
  <si>
    <t>3.6  แผนงานสาธารณสุข การพัฒนาการป้องกันเฝ้าระวัง  รักษาบำบัดผู้เสพยาเสพติด</t>
  </si>
  <si>
    <t>3.7  แผนงานการศาสนาวัฒนธรรมและนันทนาการ การพัฒนาการส่งเสริมวัฒนธรรม ประเพณี  และภูมิปัญญาท้องถิ่น</t>
  </si>
  <si>
    <t>3.8  แผนงานงบกลาง การพัฒนาการแก้ไขปัญหาความเดือนร้อนของประชาชน</t>
  </si>
  <si>
    <t>3.9  แผนงานสังคมสงเคราะห์ การพัฒนาการดำเนินการเร่งด่วนตามนโยบายของรัฐบาล</t>
  </si>
  <si>
    <t xml:space="preserve">    3.3  แผนงานการศาสนาวัฒนธรรมและนันทนาการ การพัฒนาส่งเสริมกีฬา</t>
  </si>
  <si>
    <t xml:space="preserve">          และนัทนาการ</t>
  </si>
  <si>
    <t xml:space="preserve">    3.7  แผนงานการศาสนาวัฒนธรรมและนันทนาการ การพัฒนาการ</t>
  </si>
  <si>
    <t xml:space="preserve">          ส่งเสริมวัฒนธรรม ประเพณี และภูมิปัญญาท้องถิ่น</t>
  </si>
  <si>
    <t xml:space="preserve">    3.9 แผนงานสังคมสงเคราะห์ การพัฒนาการดำเนินการเร่งด่วนตามนโยบาย</t>
  </si>
  <si>
    <t>4.1   แผนงานเคหะและชุมชน การพัฒนาการส่งเสริมการกำจัดขยะมูลฝอย</t>
  </si>
  <si>
    <t>รวม  4.1  รวม  1   โครงการ ตั้งดำเนินการ 1 โครงการ  รวมเป็นเงิน</t>
  </si>
  <si>
    <t>4.2   แผนงานการเกษตร การพัฒนาการส่งเสริมการอนุรักษ์ทรัพยากรธรรมชาติและสิ่งแวดล้อม</t>
  </si>
  <si>
    <t>รวม  4.2  รวม  1   โครงการ ตั้งดำเนินการ 1 โครงการ รวมเป็นเงิน</t>
  </si>
  <si>
    <t>4.3   แผนงานการเกษตร การพัฒนาการบำบัดและฟื้นฟูทรัพยากรธรรมชาติและสิ่งแวดล้อม</t>
  </si>
  <si>
    <t>รวม  4.3  รวม  3   โครงการ ตั้งดำเนินการ 3 โครงการ รวมเป็นเงิน</t>
  </si>
  <si>
    <t>4.4   แผนงานเคหะและชุมชน การพัฒนาแหล่งน้ำเพื่อการเกษตร และการอุปโภค-บริโภค</t>
  </si>
  <si>
    <t>รวม  4.4  รวม  4   โครงการ ตั้งดำเนินการ 0 โครงการ รวมเป็นเงิน</t>
  </si>
  <si>
    <t>5.1   แผนงานบริหารงานทั่วไป การพัฒนาการส่งเสริมการมีส่วนร่วมของประชาชนในการพัฒนาท้องถิ่น</t>
  </si>
  <si>
    <t>5.2   แผนงานบริหารงานทั่วไป การพัฒนาการพัฒนาบุคลากร</t>
  </si>
  <si>
    <t>5.3   แผนงานบริหารงานทั่วไป การพัฒนาระบบการให้บริการประชาชน</t>
  </si>
  <si>
    <t>รวม  5.3 รวม   5   โครงการ ตั้งดำเนินการ 5 โครงการ รวมเป็นเงิน</t>
  </si>
  <si>
    <t>รวม 5.2 รวม 5   โครงการ ตั้งดำเนินการ 5 โครงการ  รวมเป็นเงิน</t>
  </si>
  <si>
    <t>รวม  5.1 รวม   1   โครงการ   ตั้งดำเนินการ 1 โครงการ      รวมเป็นเงิน</t>
  </si>
  <si>
    <t>5.4   แผนงานบริหารงานทั่วไป แผนงานการศึกษา และแผนงานเคหะและชุมชน การพัฒนาเครื่องมือ เครื่องใช้ในการปฏิบัติงาน</t>
  </si>
  <si>
    <t>รวม  5.4 รวม   2   โครงการ ตั้งดำเนินการ 2 โครงการ รวมเป็นเงิน</t>
  </si>
  <si>
    <t>รวม  3.4 รวม   1   โครงการ ตั้งดำเนินการ 1 โครงการ รวมเป็นเงิน</t>
  </si>
  <si>
    <t>รวม  3.2 รวม   1   โครงการ ตั้งดำเนินการ 1 โครงการ รวมเป็นเงิน</t>
  </si>
  <si>
    <t xml:space="preserve">3) ค่าจัดซื้อโต๊ะทำงาน </t>
  </si>
  <si>
    <t>เครื่อง ตามราคามาตรฐานครุภัณฑ์คอม</t>
  </si>
  <si>
    <t>1) ค่าจัดซื้อเครื่องพิมพ์แบบฉีดหมึกพร้อม</t>
  </si>
  <si>
    <t xml:space="preserve">     แนวทางของแผนพัฒนาเศรษฐกิจและสังคมแห่งชาติ  ฉบับที่  12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</si>
</sst>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;[Red]0.00"/>
    <numFmt numFmtId="188" formatCode="_-* #,##0_-;\-* #,##0_-;_-* &quot;-&quot;??_-;_-@_-"/>
  </numFmts>
  <fonts count="34" x14ac:knownFonts="1">
    <font>
      <sz val="16"/>
      <name val="AngsanaUPC"/>
      <charset val="222"/>
    </font>
    <font>
      <sz val="16"/>
      <name val="AngsanaUPC"/>
      <family val="1"/>
    </font>
    <font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3"/>
      <name val="AngsanaUPC"/>
      <family val="1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sz val="14"/>
      <color indexed="12"/>
      <name val="TH SarabunPSK"/>
      <family val="2"/>
    </font>
    <font>
      <sz val="10"/>
      <name val="Arial"/>
      <family val="2"/>
    </font>
    <font>
      <sz val="13.5"/>
      <name val="TH SarabunPSK"/>
      <family val="2"/>
    </font>
    <font>
      <b/>
      <u/>
      <sz val="14"/>
      <name val="TH SarabunPSK"/>
      <family val="2"/>
    </font>
    <font>
      <sz val="12"/>
      <color indexed="8"/>
      <name val="Microsoft Sans Serif"/>
      <family val="2"/>
    </font>
    <font>
      <sz val="12"/>
      <color indexed="8"/>
      <name val="Microsoft Sans Serif"/>
      <family val="2"/>
    </font>
    <font>
      <sz val="14"/>
      <color indexed="8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color indexed="8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3.5"/>
      <color rgb="FF000000"/>
      <name val="TH SarabunPSK"/>
      <family val="2"/>
    </font>
    <font>
      <b/>
      <sz val="13.5"/>
      <name val="TH SarabunPSK"/>
      <family val="2"/>
    </font>
    <font>
      <b/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b/>
      <sz val="12"/>
      <color indexed="10"/>
      <name val="TH SarabunPSK"/>
      <family val="2"/>
    </font>
    <font>
      <b/>
      <sz val="12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442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3" fillId="2" borderId="0" xfId="0" applyFont="1" applyFill="1"/>
    <xf numFmtId="0" fontId="5" fillId="0" borderId="0" xfId="0" applyFont="1" applyBorder="1" applyAlignment="1">
      <alignment horizontal="center"/>
    </xf>
    <xf numFmtId="0" fontId="8" fillId="0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3" xfId="0" applyFont="1" applyBorder="1"/>
    <xf numFmtId="0" fontId="8" fillId="0" borderId="3" xfId="0" applyFont="1" applyBorder="1"/>
    <xf numFmtId="0" fontId="8" fillId="0" borderId="7" xfId="0" applyFont="1" applyBorder="1"/>
    <xf numFmtId="188" fontId="8" fillId="0" borderId="3" xfId="1" applyNumberFormat="1" applyFont="1" applyBorder="1"/>
    <xf numFmtId="0" fontId="10" fillId="0" borderId="7" xfId="0" applyFont="1" applyBorder="1"/>
    <xf numFmtId="0" fontId="8" fillId="0" borderId="7" xfId="0" applyFont="1" applyBorder="1" applyAlignment="1">
      <alignment horizontal="left"/>
    </xf>
    <xf numFmtId="0" fontId="8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10" fillId="0" borderId="2" xfId="0" applyFont="1" applyBorder="1"/>
    <xf numFmtId="0" fontId="7" fillId="0" borderId="6" xfId="0" applyFont="1" applyBorder="1" applyAlignment="1">
      <alignment horizontal="center" vertical="center" textRotation="90"/>
    </xf>
    <xf numFmtId="0" fontId="10" fillId="0" borderId="0" xfId="0" applyFont="1" applyBorder="1"/>
    <xf numFmtId="0" fontId="7" fillId="0" borderId="3" xfId="0" applyFont="1" applyBorder="1"/>
    <xf numFmtId="0" fontId="10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7" fillId="0" borderId="6" xfId="0" applyFont="1" applyBorder="1"/>
    <xf numFmtId="188" fontId="7" fillId="0" borderId="6" xfId="0" applyNumberFormat="1" applyFont="1" applyBorder="1"/>
    <xf numFmtId="0" fontId="8" fillId="0" borderId="6" xfId="0" applyFont="1" applyBorder="1"/>
    <xf numFmtId="0" fontId="7" fillId="0" borderId="0" xfId="0" applyFont="1" applyFill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2" fillId="0" borderId="3" xfId="0" applyFont="1" applyBorder="1"/>
    <xf numFmtId="0" fontId="7" fillId="0" borderId="3" xfId="0" applyFont="1" applyBorder="1" applyAlignment="1">
      <alignment horizontal="center" vertical="center" textRotation="90"/>
    </xf>
    <xf numFmtId="0" fontId="7" fillId="0" borderId="6" xfId="0" applyFont="1" applyFill="1" applyBorder="1" applyAlignment="1">
      <alignment horizontal="center"/>
    </xf>
    <xf numFmtId="0" fontId="7" fillId="0" borderId="6" xfId="0" applyFont="1" applyFill="1" applyBorder="1"/>
    <xf numFmtId="0" fontId="7" fillId="0" borderId="6" xfId="0" applyFont="1" applyFill="1" applyBorder="1" applyAlignment="1">
      <alignment horizontal="left"/>
    </xf>
    <xf numFmtId="3" fontId="7" fillId="0" borderId="6" xfId="0" applyNumberFormat="1" applyFont="1" applyFill="1" applyBorder="1"/>
    <xf numFmtId="0" fontId="7" fillId="0" borderId="12" xfId="0" applyFont="1" applyBorder="1" applyAlignment="1">
      <alignment horizontal="center"/>
    </xf>
    <xf numFmtId="0" fontId="7" fillId="0" borderId="1" xfId="0" applyFont="1" applyBorder="1"/>
    <xf numFmtId="0" fontId="8" fillId="0" borderId="8" xfId="0" applyFont="1" applyBorder="1"/>
    <xf numFmtId="0" fontId="8" fillId="0" borderId="1" xfId="0" applyFont="1" applyBorder="1"/>
    <xf numFmtId="188" fontId="8" fillId="0" borderId="7" xfId="1" applyNumberFormat="1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3" xfId="0" applyFont="1" applyFill="1" applyBorder="1"/>
    <xf numFmtId="0" fontId="8" fillId="0" borderId="0" xfId="0" applyFont="1" applyBorder="1" applyAlignment="1">
      <alignment horizontal="center"/>
    </xf>
    <xf numFmtId="0" fontId="8" fillId="0" borderId="7" xfId="0" applyFont="1" applyFill="1" applyBorder="1"/>
    <xf numFmtId="0" fontId="8" fillId="0" borderId="4" xfId="0" applyFont="1" applyBorder="1"/>
    <xf numFmtId="188" fontId="7" fillId="0" borderId="6" xfId="0" applyNumberFormat="1" applyFont="1" applyFill="1" applyBorder="1"/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" fillId="0" borderId="0" xfId="0" applyFont="1" applyFill="1"/>
    <xf numFmtId="49" fontId="12" fillId="0" borderId="3" xfId="0" applyNumberFormat="1" applyFont="1" applyBorder="1" applyAlignment="1">
      <alignment horizontal="center"/>
    </xf>
    <xf numFmtId="188" fontId="8" fillId="0" borderId="0" xfId="1" applyNumberFormat="1" applyFont="1" applyBorder="1"/>
    <xf numFmtId="0" fontId="8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2" xfId="0" applyFont="1" applyBorder="1" applyAlignment="1">
      <alignment horizontal="center" vertical="center" textRotation="90"/>
    </xf>
    <xf numFmtId="0" fontId="7" fillId="0" borderId="0" xfId="0" applyFont="1" applyBorder="1" applyAlignment="1">
      <alignment horizontal="center"/>
    </xf>
    <xf numFmtId="0" fontId="8" fillId="0" borderId="0" xfId="0" applyFont="1" applyFill="1" applyBorder="1"/>
    <xf numFmtId="49" fontId="12" fillId="0" borderId="1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right"/>
    </xf>
    <xf numFmtId="0" fontId="10" fillId="0" borderId="3" xfId="0" applyFont="1" applyFill="1" applyBorder="1"/>
    <xf numFmtId="188" fontId="8" fillId="0" borderId="3" xfId="1" applyNumberFormat="1" applyFont="1" applyFill="1" applyBorder="1"/>
    <xf numFmtId="0" fontId="8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/>
    </xf>
    <xf numFmtId="0" fontId="10" fillId="0" borderId="2" xfId="0" applyFont="1" applyFill="1" applyBorder="1"/>
    <xf numFmtId="0" fontId="8" fillId="2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3" fontId="7" fillId="0" borderId="0" xfId="0" applyNumberFormat="1" applyFont="1" applyFill="1" applyBorder="1"/>
    <xf numFmtId="0" fontId="12" fillId="0" borderId="3" xfId="0" applyFont="1" applyFill="1" applyBorder="1" applyAlignment="1">
      <alignment horizontal="center"/>
    </xf>
    <xf numFmtId="0" fontId="12" fillId="0" borderId="3" xfId="0" applyFont="1" applyFill="1" applyBorder="1"/>
    <xf numFmtId="3" fontId="7" fillId="0" borderId="0" xfId="0" applyNumberFormat="1" applyFont="1"/>
    <xf numFmtId="0" fontId="11" fillId="0" borderId="3" xfId="0" applyFont="1" applyFill="1" applyBorder="1"/>
    <xf numFmtId="0" fontId="8" fillId="0" borderId="3" xfId="0" applyFont="1" applyBorder="1" applyAlignment="1"/>
    <xf numFmtId="0" fontId="8" fillId="0" borderId="0" xfId="0" applyFont="1" applyAlignment="1">
      <alignment horizontal="center"/>
    </xf>
    <xf numFmtId="0" fontId="10" fillId="0" borderId="0" xfId="0" applyFont="1" applyFill="1"/>
    <xf numFmtId="0" fontId="10" fillId="0" borderId="7" xfId="0" applyFont="1" applyFill="1" applyBorder="1"/>
    <xf numFmtId="0" fontId="10" fillId="0" borderId="0" xfId="0" applyFont="1" applyFill="1" applyBorder="1"/>
    <xf numFmtId="0" fontId="12" fillId="0" borderId="0" xfId="0" applyFont="1" applyFill="1"/>
    <xf numFmtId="0" fontId="9" fillId="0" borderId="0" xfId="0" applyFont="1" applyBorder="1"/>
    <xf numFmtId="0" fontId="12" fillId="0" borderId="7" xfId="0" applyFont="1" applyBorder="1"/>
    <xf numFmtId="0" fontId="8" fillId="0" borderId="3" xfId="0" applyFont="1" applyBorder="1" applyAlignment="1">
      <alignment horizontal="center" vertical="center" textRotation="90"/>
    </xf>
    <xf numFmtId="3" fontId="15" fillId="0" borderId="0" xfId="2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/>
    </xf>
    <xf numFmtId="0" fontId="8" fillId="0" borderId="12" xfId="0" applyFont="1" applyBorder="1" applyAlignment="1">
      <alignment horizontal="right"/>
    </xf>
    <xf numFmtId="0" fontId="10" fillId="0" borderId="5" xfId="0" applyFont="1" applyFill="1" applyBorder="1"/>
    <xf numFmtId="0" fontId="15" fillId="0" borderId="0" xfId="2" applyFont="1" applyFill="1" applyBorder="1"/>
    <xf numFmtId="0" fontId="15" fillId="0" borderId="0" xfId="2" applyFont="1" applyFill="1" applyBorder="1" applyAlignment="1">
      <alignment horizontal="left" indent="1"/>
    </xf>
    <xf numFmtId="0" fontId="15" fillId="0" borderId="0" xfId="2" applyFont="1" applyFill="1" applyBorder="1" applyAlignment="1">
      <alignment horizontal="left"/>
    </xf>
    <xf numFmtId="0" fontId="15" fillId="0" borderId="0" xfId="2" applyFont="1" applyFill="1" applyBorder="1" applyAlignment="1">
      <alignment horizontal="center"/>
    </xf>
    <xf numFmtId="0" fontId="15" fillId="0" borderId="0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5" xfId="0" applyFont="1" applyFill="1" applyBorder="1"/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/>
    <xf numFmtId="0" fontId="8" fillId="0" borderId="2" xfId="0" applyFont="1" applyFill="1" applyBorder="1"/>
    <xf numFmtId="0" fontId="7" fillId="0" borderId="3" xfId="2" applyFont="1" applyFill="1" applyBorder="1"/>
    <xf numFmtId="49" fontId="10" fillId="0" borderId="0" xfId="0" applyNumberFormat="1" applyFont="1" applyFill="1" applyBorder="1" applyAlignment="1">
      <alignment horizontal="left"/>
    </xf>
    <xf numFmtId="3" fontId="7" fillId="0" borderId="6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16" fillId="0" borderId="0" xfId="0" applyFont="1" applyFill="1"/>
    <xf numFmtId="0" fontId="10" fillId="0" borderId="1" xfId="0" applyFont="1" applyFill="1" applyBorder="1"/>
    <xf numFmtId="0" fontId="7" fillId="0" borderId="3" xfId="2" applyFont="1" applyFill="1" applyBorder="1" applyAlignment="1">
      <alignment horizontal="center"/>
    </xf>
    <xf numFmtId="49" fontId="10" fillId="0" borderId="0" xfId="0" applyNumberFormat="1" applyFont="1" applyFill="1" applyAlignment="1">
      <alignment horizontal="right"/>
    </xf>
    <xf numFmtId="0" fontId="16" fillId="0" borderId="0" xfId="0" applyFont="1"/>
    <xf numFmtId="0" fontId="8" fillId="0" borderId="3" xfId="2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/>
    </xf>
    <xf numFmtId="0" fontId="12" fillId="0" borderId="5" xfId="0" applyFont="1" applyFill="1" applyBorder="1"/>
    <xf numFmtId="0" fontId="7" fillId="0" borderId="0" xfId="0" applyFont="1" applyAlignment="1">
      <alignment horizontal="center"/>
    </xf>
    <xf numFmtId="0" fontId="7" fillId="0" borderId="0" xfId="2" applyFont="1" applyFill="1" applyBorder="1" applyAlignment="1">
      <alignment vertical="top" wrapText="1"/>
    </xf>
    <xf numFmtId="0" fontId="19" fillId="0" borderId="0" xfId="0" applyFont="1" applyFill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center"/>
    </xf>
    <xf numFmtId="0" fontId="19" fillId="0" borderId="3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top" wrapText="1"/>
    </xf>
    <xf numFmtId="0" fontId="8" fillId="0" borderId="0" xfId="2" applyFont="1" applyFill="1" applyBorder="1" applyAlignment="1">
      <alignment horizontal="center" vertical="top" wrapText="1"/>
    </xf>
    <xf numFmtId="0" fontId="7" fillId="0" borderId="8" xfId="2" applyFont="1" applyFill="1" applyBorder="1" applyAlignment="1">
      <alignment vertical="top" wrapText="1"/>
    </xf>
    <xf numFmtId="0" fontId="20" fillId="0" borderId="6" xfId="0" applyFont="1" applyFill="1" applyBorder="1"/>
    <xf numFmtId="188" fontId="7" fillId="0" borderId="6" xfId="0" applyNumberFormat="1" applyFont="1" applyFill="1" applyBorder="1" applyAlignment="1">
      <alignment horizontal="right"/>
    </xf>
    <xf numFmtId="0" fontId="18" fillId="0" borderId="3" xfId="0" applyFont="1" applyFill="1" applyBorder="1" applyAlignment="1">
      <alignment horizontal="right" vertical="center" wrapText="1"/>
    </xf>
    <xf numFmtId="0" fontId="19" fillId="0" borderId="7" xfId="0" applyFont="1" applyFill="1" applyBorder="1" applyAlignment="1">
      <alignment vertical="center" wrapText="1"/>
    </xf>
    <xf numFmtId="0" fontId="12" fillId="0" borderId="1" xfId="0" applyFont="1" applyFill="1" applyBorder="1"/>
    <xf numFmtId="0" fontId="12" fillId="0" borderId="0" xfId="0" applyFont="1" applyFill="1" applyBorder="1"/>
    <xf numFmtId="0" fontId="12" fillId="0" borderId="7" xfId="0" applyFont="1" applyFill="1" applyBorder="1"/>
    <xf numFmtId="0" fontId="7" fillId="0" borderId="1" xfId="0" applyFont="1" applyFill="1" applyBorder="1"/>
    <xf numFmtId="0" fontId="10" fillId="0" borderId="1" xfId="0" applyFont="1" applyBorder="1"/>
    <xf numFmtId="0" fontId="4" fillId="0" borderId="2" xfId="0" applyFont="1" applyBorder="1"/>
    <xf numFmtId="0" fontId="8" fillId="0" borderId="3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3" fontId="19" fillId="0" borderId="0" xfId="0" applyNumberFormat="1" applyFont="1" applyFill="1" applyBorder="1" applyAlignment="1">
      <alignment vertical="center" wrapText="1"/>
    </xf>
    <xf numFmtId="0" fontId="6" fillId="0" borderId="0" xfId="0" applyFont="1" applyAlignment="1"/>
    <xf numFmtId="3" fontId="21" fillId="0" borderId="0" xfId="2" applyNumberFormat="1" applyFont="1" applyFill="1" applyBorder="1" applyAlignment="1" applyProtection="1">
      <alignment horizontal="center" vertical="center"/>
      <protection locked="0"/>
    </xf>
    <xf numFmtId="3" fontId="22" fillId="0" borderId="0" xfId="2" applyNumberFormat="1" applyFont="1" applyFill="1" applyBorder="1" applyAlignment="1">
      <alignment horizontal="center" vertical="center"/>
    </xf>
    <xf numFmtId="3" fontId="21" fillId="0" borderId="0" xfId="2" applyNumberFormat="1" applyFont="1" applyFill="1" applyBorder="1" applyAlignment="1">
      <alignment horizontal="center" vertical="center"/>
    </xf>
    <xf numFmtId="3" fontId="22" fillId="0" borderId="0" xfId="2" applyNumberFormat="1" applyFont="1" applyFill="1" applyBorder="1" applyAlignment="1">
      <alignment horizontal="center"/>
    </xf>
    <xf numFmtId="3" fontId="21" fillId="0" borderId="0" xfId="2" applyNumberFormat="1" applyFont="1" applyFill="1" applyBorder="1" applyAlignment="1">
      <alignment horizontal="center"/>
    </xf>
    <xf numFmtId="0" fontId="22" fillId="0" borderId="0" xfId="0" applyFont="1" applyBorder="1"/>
    <xf numFmtId="0" fontId="7" fillId="0" borderId="7" xfId="2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188" fontId="10" fillId="0" borderId="3" xfId="1" applyNumberFormat="1" applyFont="1" applyBorder="1" applyAlignment="1">
      <alignment horizontal="center"/>
    </xf>
    <xf numFmtId="188" fontId="10" fillId="0" borderId="0" xfId="1" applyNumberFormat="1" applyFont="1" applyBorder="1" applyAlignment="1">
      <alignment horizontal="center"/>
    </xf>
    <xf numFmtId="188" fontId="10" fillId="0" borderId="2" xfId="1" applyNumberFormat="1" applyFont="1" applyBorder="1" applyAlignment="1">
      <alignment horizontal="center"/>
    </xf>
    <xf numFmtId="0" fontId="7" fillId="0" borderId="3" xfId="0" applyFont="1" applyFill="1" applyBorder="1" applyAlignment="1"/>
    <xf numFmtId="0" fontId="7" fillId="0" borderId="3" xfId="2" applyFont="1" applyFill="1" applyBorder="1" applyAlignment="1">
      <alignment horizontal="left" vertical="center"/>
    </xf>
    <xf numFmtId="0" fontId="6" fillId="0" borderId="3" xfId="0" applyFont="1" applyFill="1" applyBorder="1" applyAlignment="1"/>
    <xf numFmtId="0" fontId="23" fillId="0" borderId="0" xfId="0" applyFont="1" applyFill="1" applyBorder="1" applyAlignment="1">
      <alignment horizontal="left" vertical="center" wrapText="1"/>
    </xf>
    <xf numFmtId="188" fontId="10" fillId="0" borderId="7" xfId="1" applyNumberFormat="1" applyFont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24" fillId="0" borderId="3" xfId="0" applyNumberFormat="1" applyFont="1" applyFill="1" applyBorder="1" applyAlignment="1">
      <alignment vertical="top" wrapText="1" readingOrder="1"/>
    </xf>
    <xf numFmtId="0" fontId="7" fillId="0" borderId="2" xfId="0" applyFont="1" applyFill="1" applyBorder="1" applyAlignment="1">
      <alignment horizontal="left"/>
    </xf>
    <xf numFmtId="3" fontId="7" fillId="0" borderId="2" xfId="0" applyNumberFormat="1" applyFont="1" applyFill="1" applyBorder="1"/>
    <xf numFmtId="0" fontId="7" fillId="0" borderId="2" xfId="0" applyFont="1" applyFill="1" applyBorder="1"/>
    <xf numFmtId="0" fontId="24" fillId="0" borderId="7" xfId="0" applyNumberFormat="1" applyFont="1" applyFill="1" applyBorder="1" applyAlignment="1">
      <alignment vertical="top" wrapText="1" readingOrder="1"/>
    </xf>
    <xf numFmtId="188" fontId="8" fillId="0" borderId="3" xfId="1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vertical="top" wrapText="1" readingOrder="1"/>
    </xf>
    <xf numFmtId="188" fontId="8" fillId="0" borderId="2" xfId="1" applyNumberFormat="1" applyFont="1" applyFill="1" applyBorder="1" applyAlignment="1">
      <alignment horizontal="center"/>
    </xf>
    <xf numFmtId="0" fontId="24" fillId="0" borderId="3" xfId="0" applyNumberFormat="1" applyFont="1" applyFill="1" applyBorder="1" applyAlignment="1">
      <alignment vertical="center" wrapText="1" readingOrder="1"/>
    </xf>
    <xf numFmtId="0" fontId="10" fillId="0" borderId="3" xfId="0" applyFont="1" applyBorder="1" applyAlignment="1">
      <alignment horizontal="left"/>
    </xf>
    <xf numFmtId="0" fontId="24" fillId="0" borderId="0" xfId="0" applyNumberFormat="1" applyFont="1" applyFill="1" applyBorder="1" applyAlignment="1">
      <alignment vertical="center" wrapText="1" readingOrder="1"/>
    </xf>
    <xf numFmtId="0" fontId="7" fillId="0" borderId="3" xfId="2" applyFont="1" applyFill="1" applyBorder="1" applyAlignment="1">
      <alignment vertical="center"/>
    </xf>
    <xf numFmtId="0" fontId="7" fillId="0" borderId="0" xfId="2" applyFont="1" applyFill="1" applyAlignment="1"/>
    <xf numFmtId="0" fontId="12" fillId="0" borderId="2" xfId="0" applyFont="1" applyFill="1" applyBorder="1"/>
    <xf numFmtId="0" fontId="24" fillId="0" borderId="2" xfId="0" applyNumberFormat="1" applyFont="1" applyFill="1" applyBorder="1" applyAlignment="1">
      <alignment vertical="top" wrapText="1" readingOrder="1"/>
    </xf>
    <xf numFmtId="49" fontId="12" fillId="0" borderId="3" xfId="0" applyNumberFormat="1" applyFont="1" applyFill="1" applyBorder="1" applyAlignment="1">
      <alignment horizontal="center"/>
    </xf>
    <xf numFmtId="188" fontId="8" fillId="0" borderId="1" xfId="1" applyNumberFormat="1" applyFont="1" applyBorder="1"/>
    <xf numFmtId="49" fontId="10" fillId="0" borderId="2" xfId="0" applyNumberFormat="1" applyFont="1" applyBorder="1" applyAlignment="1">
      <alignment horizontal="right"/>
    </xf>
    <xf numFmtId="188" fontId="8" fillId="0" borderId="2" xfId="1" applyNumberFormat="1" applyFont="1" applyBorder="1"/>
    <xf numFmtId="0" fontId="8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/>
    </xf>
    <xf numFmtId="0" fontId="10" fillId="0" borderId="4" xfId="0" applyFont="1" applyBorder="1"/>
    <xf numFmtId="0" fontId="7" fillId="0" borderId="3" xfId="2" applyFont="1" applyFill="1" applyBorder="1" applyAlignment="1"/>
    <xf numFmtId="188" fontId="24" fillId="0" borderId="3" xfId="1" applyNumberFormat="1" applyFont="1" applyFill="1" applyBorder="1" applyAlignment="1">
      <alignment horizontal="center" vertical="top" wrapText="1" readingOrder="1"/>
    </xf>
    <xf numFmtId="0" fontId="24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8" fillId="0" borderId="3" xfId="0" applyFont="1" applyFill="1" applyBorder="1"/>
    <xf numFmtId="0" fontId="27" fillId="0" borderId="2" xfId="0" applyFont="1" applyFill="1" applyBorder="1"/>
    <xf numFmtId="0" fontId="7" fillId="0" borderId="7" xfId="2" applyFont="1" applyFill="1" applyBorder="1" applyAlignment="1"/>
    <xf numFmtId="188" fontId="8" fillId="0" borderId="4" xfId="1" applyNumberFormat="1" applyFont="1" applyFill="1" applyBorder="1" applyAlignment="1">
      <alignment horizontal="center"/>
    </xf>
    <xf numFmtId="0" fontId="7" fillId="0" borderId="7" xfId="0" applyFont="1" applyFill="1" applyBorder="1"/>
    <xf numFmtId="0" fontId="11" fillId="0" borderId="0" xfId="0" applyFont="1" applyFill="1" applyBorder="1"/>
    <xf numFmtId="0" fontId="11" fillId="0" borderId="11" xfId="0" applyFont="1" applyFill="1" applyBorder="1"/>
    <xf numFmtId="0" fontId="7" fillId="0" borderId="6" xfId="0" applyFont="1" applyFill="1" applyBorder="1" applyAlignment="1">
      <alignment horizontal="center" vertical="center" textRotation="90"/>
    </xf>
    <xf numFmtId="0" fontId="13" fillId="0" borderId="7" xfId="0" applyFont="1" applyFill="1" applyBorder="1" applyAlignment="1"/>
    <xf numFmtId="0" fontId="8" fillId="0" borderId="4" xfId="0" applyFont="1" applyFill="1" applyBorder="1"/>
    <xf numFmtId="0" fontId="8" fillId="0" borderId="3" xfId="0" applyFont="1" applyFill="1" applyBorder="1" applyAlignment="1"/>
    <xf numFmtId="0" fontId="13" fillId="0" borderId="3" xfId="0" applyFont="1" applyFill="1" applyBorder="1" applyAlignment="1"/>
    <xf numFmtId="0" fontId="8" fillId="0" borderId="3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13" fillId="0" borderId="2" xfId="0" applyFont="1" applyFill="1" applyBorder="1" applyAlignment="1"/>
    <xf numFmtId="188" fontId="24" fillId="0" borderId="3" xfId="1" applyNumberFormat="1" applyFont="1" applyFill="1" applyBorder="1" applyAlignment="1">
      <alignment horizontal="center" vertical="center" wrapText="1" readingOrder="1"/>
    </xf>
    <xf numFmtId="0" fontId="29" fillId="0" borderId="3" xfId="0" applyFont="1" applyFill="1" applyBorder="1" applyAlignment="1">
      <alignment horizontal="center"/>
    </xf>
    <xf numFmtId="0" fontId="29" fillId="0" borderId="3" xfId="0" applyFont="1" applyFill="1" applyBorder="1"/>
    <xf numFmtId="0" fontId="7" fillId="0" borderId="7" xfId="0" applyFont="1" applyFill="1" applyBorder="1" applyAlignment="1">
      <alignment horizontal="left"/>
    </xf>
    <xf numFmtId="0" fontId="3" fillId="0" borderId="3" xfId="0" applyFont="1" applyBorder="1"/>
    <xf numFmtId="0" fontId="10" fillId="0" borderId="4" xfId="0" applyFont="1" applyFill="1" applyBorder="1"/>
    <xf numFmtId="0" fontId="29" fillId="0" borderId="3" xfId="0" applyFont="1" applyBorder="1" applyAlignment="1">
      <alignment horizontal="center"/>
    </xf>
    <xf numFmtId="0" fontId="29" fillId="0" borderId="3" xfId="0" applyFont="1" applyBorder="1"/>
    <xf numFmtId="0" fontId="7" fillId="0" borderId="1" xfId="2" applyFont="1" applyFill="1" applyBorder="1" applyAlignment="1"/>
    <xf numFmtId="0" fontId="7" fillId="0" borderId="4" xfId="2" applyFont="1" applyFill="1" applyBorder="1" applyAlignment="1"/>
    <xf numFmtId="188" fontId="8" fillId="0" borderId="3" xfId="1" applyNumberFormat="1" applyFont="1" applyFill="1" applyBorder="1" applyAlignment="1">
      <alignment horizontal="right"/>
    </xf>
    <xf numFmtId="0" fontId="24" fillId="0" borderId="2" xfId="0" applyNumberFormat="1" applyFont="1" applyFill="1" applyBorder="1" applyAlignment="1">
      <alignment vertical="center" wrapText="1" readingOrder="1"/>
    </xf>
    <xf numFmtId="188" fontId="8" fillId="0" borderId="7" xfId="1" applyNumberFormat="1" applyFont="1" applyFill="1" applyBorder="1" applyAlignment="1">
      <alignment horizontal="center"/>
    </xf>
    <xf numFmtId="188" fontId="8" fillId="0" borderId="7" xfId="1" applyNumberFormat="1" applyFont="1" applyFill="1" applyBorder="1" applyAlignment="1">
      <alignment horizontal="right"/>
    </xf>
    <xf numFmtId="188" fontId="10" fillId="0" borderId="7" xfId="1" applyNumberFormat="1" applyFont="1" applyBorder="1" applyAlignment="1">
      <alignment horizontal="right"/>
    </xf>
    <xf numFmtId="0" fontId="24" fillId="0" borderId="7" xfId="0" applyNumberFormat="1" applyFont="1" applyFill="1" applyBorder="1" applyAlignment="1">
      <alignment vertical="center" wrapText="1" readingOrder="1"/>
    </xf>
    <xf numFmtId="0" fontId="10" fillId="0" borderId="7" xfId="0" applyFont="1" applyBorder="1" applyAlignment="1">
      <alignment horizontal="center"/>
    </xf>
    <xf numFmtId="188" fontId="10" fillId="0" borderId="0" xfId="1" applyNumberFormat="1" applyFont="1" applyBorder="1" applyAlignment="1">
      <alignment horizontal="right"/>
    </xf>
    <xf numFmtId="0" fontId="24" fillId="0" borderId="7" xfId="0" applyNumberFormat="1" applyFont="1" applyFill="1" applyBorder="1" applyAlignment="1">
      <alignment horizontal="center" vertical="top" wrapText="1" readingOrder="1"/>
    </xf>
    <xf numFmtId="0" fontId="25" fillId="0" borderId="3" xfId="0" applyNumberFormat="1" applyFont="1" applyFill="1" applyBorder="1" applyAlignment="1">
      <alignment vertical="center" wrapText="1" readingOrder="1"/>
    </xf>
    <xf numFmtId="188" fontId="10" fillId="0" borderId="3" xfId="1" applyNumberFormat="1" applyFont="1" applyBorder="1" applyAlignment="1">
      <alignment horizontal="right"/>
    </xf>
    <xf numFmtId="0" fontId="10" fillId="0" borderId="3" xfId="0" applyFont="1" applyFill="1" applyBorder="1" applyAlignment="1">
      <alignment horizontal="center"/>
    </xf>
    <xf numFmtId="0" fontId="4" fillId="0" borderId="3" xfId="0" applyFont="1" applyFill="1" applyBorder="1"/>
    <xf numFmtId="0" fontId="7" fillId="0" borderId="10" xfId="0" applyFont="1" applyFill="1" applyBorder="1"/>
    <xf numFmtId="0" fontId="10" fillId="0" borderId="3" xfId="0" applyFont="1" applyBorder="1" applyAlignment="1"/>
    <xf numFmtId="188" fontId="24" fillId="0" borderId="2" xfId="1" applyNumberFormat="1" applyFont="1" applyFill="1" applyBorder="1" applyAlignment="1">
      <alignment horizontal="center" vertical="top" wrapText="1" readingOrder="1"/>
    </xf>
    <xf numFmtId="188" fontId="8" fillId="0" borderId="0" xfId="1" applyNumberFormat="1" applyFont="1" applyFill="1" applyBorder="1" applyAlignment="1">
      <alignment horizontal="center"/>
    </xf>
    <xf numFmtId="188" fontId="10" fillId="0" borderId="11" xfId="1" applyNumberFormat="1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0" xfId="0" applyFont="1" applyAlignment="1"/>
    <xf numFmtId="3" fontId="7" fillId="0" borderId="10" xfId="0" applyNumberFormat="1" applyFont="1" applyFill="1" applyBorder="1"/>
    <xf numFmtId="0" fontId="7" fillId="0" borderId="9" xfId="0" applyFont="1" applyFill="1" applyBorder="1"/>
    <xf numFmtId="0" fontId="7" fillId="0" borderId="10" xfId="0" applyFont="1" applyFill="1" applyBorder="1" applyAlignment="1">
      <alignment horizontal="left"/>
    </xf>
    <xf numFmtId="0" fontId="7" fillId="0" borderId="13" xfId="0" applyFont="1" applyFill="1" applyBorder="1"/>
    <xf numFmtId="0" fontId="7" fillId="0" borderId="12" xfId="0" applyFont="1" applyFill="1" applyBorder="1" applyAlignment="1">
      <alignment horizontal="center"/>
    </xf>
    <xf numFmtId="0" fontId="7" fillId="0" borderId="8" xfId="0" applyFont="1" applyFill="1" applyBorder="1"/>
    <xf numFmtId="0" fontId="7" fillId="0" borderId="15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1" xfId="0" applyFont="1" applyFill="1" applyBorder="1" applyAlignment="1">
      <alignment horizontal="center"/>
    </xf>
    <xf numFmtId="2" fontId="22" fillId="0" borderId="3" xfId="0" applyNumberFormat="1" applyFont="1" applyFill="1" applyBorder="1" applyAlignment="1">
      <alignment horizontal="center"/>
    </xf>
    <xf numFmtId="187" fontId="22" fillId="0" borderId="3" xfId="0" applyNumberFormat="1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3" fontId="22" fillId="0" borderId="3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Border="1"/>
    <xf numFmtId="0" fontId="21" fillId="0" borderId="3" xfId="0" applyFont="1" applyFill="1" applyBorder="1"/>
    <xf numFmtId="0" fontId="21" fillId="0" borderId="0" xfId="0" applyFont="1" applyFill="1" applyBorder="1" applyAlignment="1">
      <alignment horizontal="center"/>
    </xf>
    <xf numFmtId="0" fontId="21" fillId="0" borderId="4" xfId="0" applyFont="1" applyFill="1" applyBorder="1"/>
    <xf numFmtId="3" fontId="22" fillId="0" borderId="0" xfId="0" applyNumberFormat="1" applyFont="1" applyFill="1" applyBorder="1" applyAlignment="1">
      <alignment horizontal="center"/>
    </xf>
    <xf numFmtId="3" fontId="22" fillId="0" borderId="0" xfId="0" applyNumberFormat="1" applyFont="1"/>
    <xf numFmtId="3" fontId="21" fillId="0" borderId="0" xfId="0" applyNumberFormat="1" applyFont="1"/>
    <xf numFmtId="3" fontId="22" fillId="0" borderId="0" xfId="0" applyNumberFormat="1" applyFont="1" applyFill="1" applyBorder="1"/>
    <xf numFmtId="188" fontId="22" fillId="0" borderId="0" xfId="1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0" fontId="22" fillId="0" borderId="7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2" fontId="21" fillId="0" borderId="0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/>
    <xf numFmtId="0" fontId="30" fillId="0" borderId="0" xfId="0" applyFont="1" applyFill="1"/>
    <xf numFmtId="0" fontId="20" fillId="0" borderId="0" xfId="0" applyFont="1" applyFill="1"/>
    <xf numFmtId="0" fontId="31" fillId="0" borderId="0" xfId="0" applyFont="1" applyFill="1" applyBorder="1" applyAlignment="1">
      <alignment horizontal="right" vertical="center" textRotation="180"/>
    </xf>
    <xf numFmtId="0" fontId="9" fillId="0" borderId="0" xfId="0" applyFont="1" applyFill="1" applyBorder="1" applyAlignment="1">
      <alignment horizontal="right" vertical="center" textRotation="180"/>
    </xf>
    <xf numFmtId="0" fontId="21" fillId="0" borderId="1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21" fillId="0" borderId="1" xfId="0" applyFont="1" applyFill="1" applyBorder="1"/>
    <xf numFmtId="0" fontId="22" fillId="0" borderId="3" xfId="0" applyFont="1" applyFill="1" applyBorder="1"/>
    <xf numFmtId="188" fontId="21" fillId="0" borderId="0" xfId="0" applyNumberFormat="1" applyFont="1" applyFill="1" applyBorder="1"/>
    <xf numFmtId="0" fontId="21" fillId="0" borderId="6" xfId="0" applyFont="1" applyFill="1" applyBorder="1" applyAlignment="1">
      <alignment horizontal="center"/>
    </xf>
    <xf numFmtId="3" fontId="21" fillId="0" borderId="6" xfId="0" applyNumberFormat="1" applyFont="1" applyFill="1" applyBorder="1" applyAlignment="1">
      <alignment horizontal="center"/>
    </xf>
    <xf numFmtId="187" fontId="21" fillId="0" borderId="6" xfId="0" applyNumberFormat="1" applyFont="1" applyFill="1" applyBorder="1" applyAlignment="1">
      <alignment horizontal="center"/>
    </xf>
    <xf numFmtId="188" fontId="22" fillId="0" borderId="0" xfId="1" applyNumberFormat="1" applyFont="1" applyFill="1" applyBorder="1"/>
    <xf numFmtId="188" fontId="22" fillId="0" borderId="0" xfId="1" applyNumberFormat="1" applyFont="1" applyFill="1"/>
    <xf numFmtId="0" fontId="22" fillId="0" borderId="2" xfId="0" applyFont="1" applyFill="1" applyBorder="1"/>
    <xf numFmtId="0" fontId="22" fillId="0" borderId="2" xfId="0" applyFont="1" applyFill="1" applyBorder="1" applyAlignment="1">
      <alignment horizontal="center"/>
    </xf>
    <xf numFmtId="2" fontId="21" fillId="0" borderId="6" xfId="0" applyNumberFormat="1" applyFont="1" applyFill="1" applyBorder="1" applyAlignment="1">
      <alignment horizontal="center"/>
    </xf>
    <xf numFmtId="188" fontId="22" fillId="0" borderId="0" xfId="1" applyNumberFormat="1" applyFont="1" applyFill="1" applyAlignment="1">
      <alignment horizontal="right"/>
    </xf>
    <xf numFmtId="3" fontId="22" fillId="0" borderId="3" xfId="0" applyNumberFormat="1" applyFont="1" applyFill="1" applyBorder="1" applyAlignment="1">
      <alignment horizontal="right"/>
    </xf>
    <xf numFmtId="0" fontId="22" fillId="0" borderId="3" xfId="0" applyFont="1" applyFill="1" applyBorder="1" applyAlignment="1">
      <alignment horizontal="left"/>
    </xf>
    <xf numFmtId="0" fontId="22" fillId="0" borderId="4" xfId="0" applyFont="1" applyFill="1" applyBorder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6" xfId="0" applyFont="1" applyFill="1" applyBorder="1" applyAlignment="1">
      <alignment horizontal="center"/>
    </xf>
    <xf numFmtId="188" fontId="21" fillId="0" borderId="6" xfId="1" applyNumberFormat="1" applyFont="1" applyFill="1" applyBorder="1" applyAlignment="1">
      <alignment horizontal="center" vertical="center"/>
    </xf>
    <xf numFmtId="0" fontId="21" fillId="0" borderId="0" xfId="0" applyFont="1" applyFill="1" applyBorder="1"/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vertical="center" textRotation="180"/>
    </xf>
    <xf numFmtId="0" fontId="31" fillId="0" borderId="0" xfId="0" applyFont="1" applyFill="1"/>
    <xf numFmtId="0" fontId="7" fillId="0" borderId="9" xfId="0" applyFont="1" applyFill="1" applyBorder="1" applyAlignment="1">
      <alignment horizontal="center"/>
    </xf>
    <xf numFmtId="0" fontId="27" fillId="0" borderId="13" xfId="0" applyFont="1" applyFill="1" applyBorder="1"/>
    <xf numFmtId="0" fontId="7" fillId="0" borderId="9" xfId="0" applyFont="1" applyFill="1" applyBorder="1" applyAlignment="1">
      <alignment horizontal="center"/>
    </xf>
    <xf numFmtId="0" fontId="7" fillId="0" borderId="3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textRotation="90"/>
    </xf>
    <xf numFmtId="49" fontId="12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49" fontId="12" fillId="0" borderId="3" xfId="0" applyNumberFormat="1" applyFont="1" applyFill="1" applyBorder="1" applyAlignment="1">
      <alignment horizontal="right"/>
    </xf>
    <xf numFmtId="188" fontId="10" fillId="0" borderId="3" xfId="1" applyNumberFormat="1" applyFont="1" applyFill="1" applyBorder="1" applyAlignment="1">
      <alignment horizontal="center"/>
    </xf>
    <xf numFmtId="49" fontId="12" fillId="0" borderId="2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left"/>
    </xf>
    <xf numFmtId="188" fontId="10" fillId="0" borderId="2" xfId="1" applyNumberFormat="1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center"/>
    </xf>
    <xf numFmtId="0" fontId="8" fillId="0" borderId="11" xfId="0" applyFont="1" applyFill="1" applyBorder="1"/>
    <xf numFmtId="188" fontId="10" fillId="0" borderId="0" xfId="1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49" fontId="12" fillId="0" borderId="7" xfId="0" applyNumberFormat="1" applyFont="1" applyFill="1" applyBorder="1" applyAlignment="1">
      <alignment horizontal="center"/>
    </xf>
    <xf numFmtId="0" fontId="4" fillId="0" borderId="7" xfId="0" applyFont="1" applyFill="1" applyBorder="1"/>
    <xf numFmtId="0" fontId="7" fillId="0" borderId="4" xfId="0" applyFont="1" applyFill="1" applyBorder="1" applyAlignment="1">
      <alignment horizontal="center"/>
    </xf>
    <xf numFmtId="188" fontId="8" fillId="0" borderId="4" xfId="1" applyNumberFormat="1" applyFont="1" applyFill="1" applyBorder="1"/>
    <xf numFmtId="0" fontId="7" fillId="0" borderId="2" xfId="0" applyFont="1" applyFill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center" vertical="center" textRotation="90"/>
    </xf>
    <xf numFmtId="3" fontId="7" fillId="0" borderId="0" xfId="0" applyNumberFormat="1" applyFont="1" applyFill="1"/>
    <xf numFmtId="49" fontId="12" fillId="0" borderId="2" xfId="0" applyNumberFormat="1" applyFont="1" applyFill="1" applyBorder="1" applyAlignment="1">
      <alignment horizontal="center"/>
    </xf>
    <xf numFmtId="0" fontId="4" fillId="0" borderId="11" xfId="0" applyFont="1" applyFill="1" applyBorder="1"/>
    <xf numFmtId="0" fontId="8" fillId="0" borderId="14" xfId="0" applyFont="1" applyFill="1" applyBorder="1"/>
    <xf numFmtId="0" fontId="4" fillId="0" borderId="0" xfId="0" applyFont="1" applyFill="1" applyBorder="1"/>
    <xf numFmtId="0" fontId="8" fillId="0" borderId="0" xfId="0" applyFont="1" applyFill="1" applyAlignment="1">
      <alignment horizontal="center"/>
    </xf>
    <xf numFmtId="0" fontId="7" fillId="0" borderId="6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center" vertical="center" textRotation="90"/>
    </xf>
    <xf numFmtId="188" fontId="29" fillId="0" borderId="3" xfId="1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justify"/>
    </xf>
    <xf numFmtId="0" fontId="8" fillId="0" borderId="3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horizontal="left" vertical="top" wrapText="1"/>
    </xf>
    <xf numFmtId="0" fontId="23" fillId="0" borderId="7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justify"/>
    </xf>
    <xf numFmtId="0" fontId="9" fillId="0" borderId="3" xfId="0" applyFont="1" applyBorder="1" applyAlignment="1">
      <alignment horizontal="left"/>
    </xf>
    <xf numFmtId="3" fontId="9" fillId="0" borderId="3" xfId="0" applyNumberFormat="1" applyFont="1" applyBorder="1" applyAlignment="1">
      <alignment horizontal="justify"/>
    </xf>
    <xf numFmtId="0" fontId="7" fillId="0" borderId="0" xfId="0" applyFont="1" applyAlignment="1">
      <alignment horizontal="justify"/>
    </xf>
    <xf numFmtId="0" fontId="8" fillId="0" borderId="0" xfId="0" applyFont="1" applyBorder="1" applyAlignment="1">
      <alignment horizontal="left"/>
    </xf>
    <xf numFmtId="0" fontId="7" fillId="0" borderId="5" xfId="2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right"/>
    </xf>
    <xf numFmtId="0" fontId="7" fillId="0" borderId="1" xfId="2" applyFont="1" applyFill="1" applyBorder="1" applyAlignment="1">
      <alignment horizontal="center" vertical="top" wrapText="1"/>
    </xf>
    <xf numFmtId="3" fontId="7" fillId="0" borderId="6" xfId="0" applyNumberFormat="1" applyFont="1" applyFill="1" applyBorder="1" applyAlignment="1">
      <alignment horizontal="center"/>
    </xf>
    <xf numFmtId="0" fontId="19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8" fillId="0" borderId="7" xfId="0" applyFont="1" applyBorder="1" applyAlignment="1">
      <alignment horizontal="right" wrapText="1"/>
    </xf>
    <xf numFmtId="0" fontId="7" fillId="0" borderId="9" xfId="0" applyFont="1" applyFill="1" applyBorder="1" applyAlignment="1">
      <alignment horizontal="right"/>
    </xf>
    <xf numFmtId="0" fontId="19" fillId="0" borderId="7" xfId="0" applyFont="1" applyFill="1" applyBorder="1" applyAlignment="1">
      <alignment vertical="center"/>
    </xf>
    <xf numFmtId="0" fontId="19" fillId="0" borderId="4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10" fillId="0" borderId="11" xfId="0" applyFont="1" applyFill="1" applyBorder="1"/>
    <xf numFmtId="0" fontId="7" fillId="0" borderId="9" xfId="0" applyFont="1" applyFill="1" applyBorder="1" applyAlignment="1">
      <alignment horizontal="center"/>
    </xf>
    <xf numFmtId="0" fontId="8" fillId="0" borderId="14" xfId="0" applyFont="1" applyBorder="1"/>
    <xf numFmtId="0" fontId="4" fillId="0" borderId="5" xfId="0" applyFont="1" applyBorder="1"/>
    <xf numFmtId="0" fontId="23" fillId="0" borderId="3" xfId="0" applyFont="1" applyFill="1" applyBorder="1" applyAlignment="1">
      <alignment vertical="center"/>
    </xf>
    <xf numFmtId="0" fontId="7" fillId="0" borderId="14" xfId="0" applyFont="1" applyBorder="1" applyAlignment="1">
      <alignment horizont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vertical="center" wrapText="1"/>
    </xf>
    <xf numFmtId="0" fontId="33" fillId="0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17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/>
    </xf>
    <xf numFmtId="0" fontId="3" fillId="0" borderId="3" xfId="0" applyFont="1" applyFill="1" applyBorder="1"/>
    <xf numFmtId="0" fontId="3" fillId="0" borderId="2" xfId="0" applyFont="1" applyFill="1" applyBorder="1"/>
    <xf numFmtId="0" fontId="7" fillId="0" borderId="4" xfId="0" applyFont="1" applyFill="1" applyBorder="1" applyAlignment="1">
      <alignment horizontal="center" vertical="center" textRotation="90"/>
    </xf>
    <xf numFmtId="0" fontId="8" fillId="0" borderId="2" xfId="0" applyFont="1" applyFill="1" applyBorder="1" applyAlignment="1"/>
    <xf numFmtId="0" fontId="7" fillId="0" borderId="14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/>
    <xf numFmtId="0" fontId="12" fillId="0" borderId="2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3" fillId="0" borderId="5" xfId="0" applyFont="1" applyBorder="1"/>
    <xf numFmtId="0" fontId="17" fillId="0" borderId="2" xfId="0" applyFont="1" applyFill="1" applyBorder="1" applyAlignment="1">
      <alignment vertical="center"/>
    </xf>
    <xf numFmtId="187" fontId="22" fillId="0" borderId="6" xfId="0" applyNumberFormat="1" applyFont="1" applyFill="1" applyBorder="1" applyAlignment="1">
      <alignment horizontal="center"/>
    </xf>
    <xf numFmtId="187" fontId="21" fillId="0" borderId="1" xfId="0" applyNumberFormat="1" applyFont="1" applyFill="1" applyBorder="1" applyAlignment="1">
      <alignment horizontal="center"/>
    </xf>
    <xf numFmtId="3" fontId="21" fillId="0" borderId="1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right" vertical="center" textRotation="180"/>
    </xf>
    <xf numFmtId="187" fontId="22" fillId="0" borderId="0" xfId="0" applyNumberFormat="1" applyFont="1" applyFill="1" applyBorder="1" applyAlignment="1">
      <alignment horizontal="center"/>
    </xf>
    <xf numFmtId="188" fontId="22" fillId="0" borderId="3" xfId="1" applyNumberFormat="1" applyFont="1" applyFill="1" applyBorder="1" applyAlignment="1">
      <alignment horizontal="right"/>
    </xf>
    <xf numFmtId="2" fontId="22" fillId="0" borderId="2" xfId="0" applyNumberFormat="1" applyFont="1" applyFill="1" applyBorder="1" applyAlignment="1">
      <alignment horizontal="center"/>
    </xf>
    <xf numFmtId="3" fontId="22" fillId="0" borderId="2" xfId="0" applyNumberFormat="1" applyFont="1" applyFill="1" applyBorder="1" applyAlignment="1">
      <alignment horizontal="right"/>
    </xf>
    <xf numFmtId="187" fontId="22" fillId="0" borderId="2" xfId="0" applyNumberFormat="1" applyFont="1" applyFill="1" applyBorder="1" applyAlignment="1">
      <alignment horizontal="center"/>
    </xf>
    <xf numFmtId="3" fontId="22" fillId="0" borderId="0" xfId="0" applyNumberFormat="1" applyFont="1" applyBorder="1"/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right" vertical="center" textRotation="180"/>
    </xf>
    <xf numFmtId="0" fontId="7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2" applyFont="1" applyFill="1" applyBorder="1" applyAlignment="1">
      <alignment horizontal="left" vertical="top" wrapText="1"/>
    </xf>
    <xf numFmtId="0" fontId="9" fillId="0" borderId="0" xfId="0" applyFont="1" applyAlignment="1"/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Fill="1" applyAlignment="1">
      <alignment horizontal="left"/>
    </xf>
    <xf numFmtId="0" fontId="7" fillId="0" borderId="9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ปกติ_รายละเอียดโครงการ (เชื่อมโยงข้อมูล)" xfId="2"/>
  </cellStyles>
  <dxfs count="0"/>
  <tableStyles count="0" defaultTableStyle="TableStyleMedium9" defaultPivotStyle="PivotStyleLight16"/>
  <colors>
    <mruColors>
      <color rgb="FFCCECFF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127551</xdr:colOff>
      <xdr:row>5</xdr:row>
      <xdr:rowOff>26091</xdr:rowOff>
    </xdr:from>
    <xdr:to>
      <xdr:col>0</xdr:col>
      <xdr:colOff>356151</xdr:colOff>
      <xdr:row>5</xdr:row>
      <xdr:rowOff>273741</xdr:rowOff>
    </xdr:to>
    <xdr:sp macro="" textlink="">
      <xdr:nvSpPr>
        <xdr:cNvPr id="61" name="AutoShape 70"/>
        <xdr:cNvSpPr>
          <a:spLocks noChangeArrowheads="1"/>
        </xdr:cNvSpPr>
      </xdr:nvSpPr>
      <xdr:spPr bwMode="auto">
        <a:xfrm>
          <a:off x="127551" y="1715743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485775</xdr:colOff>
      <xdr:row>196</xdr:row>
      <xdr:rowOff>171450</xdr:rowOff>
    </xdr:from>
    <xdr:to>
      <xdr:col>27</xdr:col>
      <xdr:colOff>476250</xdr:colOff>
      <xdr:row>196</xdr:row>
      <xdr:rowOff>171450</xdr:rowOff>
    </xdr:to>
    <xdr:sp macro="" textlink="">
      <xdr:nvSpPr>
        <xdr:cNvPr id="74" name="Line 215"/>
        <xdr:cNvSpPr>
          <a:spLocks noChangeShapeType="1"/>
        </xdr:cNvSpPr>
      </xdr:nvSpPr>
      <xdr:spPr bwMode="auto">
        <a:xfrm>
          <a:off x="16668750" y="62988825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146</xdr:row>
      <xdr:rowOff>152400</xdr:rowOff>
    </xdr:from>
    <xdr:to>
      <xdr:col>17</xdr:col>
      <xdr:colOff>274570</xdr:colOff>
      <xdr:row>146</xdr:row>
      <xdr:rowOff>152401</xdr:rowOff>
    </xdr:to>
    <xdr:sp macro="" textlink="">
      <xdr:nvSpPr>
        <xdr:cNvPr id="29" name="Line 112"/>
        <xdr:cNvSpPr>
          <a:spLocks noChangeShapeType="1"/>
        </xdr:cNvSpPr>
      </xdr:nvSpPr>
      <xdr:spPr bwMode="auto">
        <a:xfrm>
          <a:off x="6981826" y="374999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138</xdr:row>
      <xdr:rowOff>152400</xdr:rowOff>
    </xdr:from>
    <xdr:to>
      <xdr:col>17</xdr:col>
      <xdr:colOff>274570</xdr:colOff>
      <xdr:row>138</xdr:row>
      <xdr:rowOff>152401</xdr:rowOff>
    </xdr:to>
    <xdr:sp macro="" textlink="">
      <xdr:nvSpPr>
        <xdr:cNvPr id="30" name="Line 112"/>
        <xdr:cNvSpPr>
          <a:spLocks noChangeShapeType="1"/>
        </xdr:cNvSpPr>
      </xdr:nvSpPr>
      <xdr:spPr bwMode="auto">
        <a:xfrm>
          <a:off x="6981826" y="374999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193</xdr:row>
      <xdr:rowOff>132520</xdr:rowOff>
    </xdr:from>
    <xdr:to>
      <xdr:col>17</xdr:col>
      <xdr:colOff>281610</xdr:colOff>
      <xdr:row>193</xdr:row>
      <xdr:rowOff>132521</xdr:rowOff>
    </xdr:to>
    <xdr:sp macro="" textlink="">
      <xdr:nvSpPr>
        <xdr:cNvPr id="33" name="Line 112"/>
        <xdr:cNvSpPr>
          <a:spLocks noChangeShapeType="1"/>
        </xdr:cNvSpPr>
      </xdr:nvSpPr>
      <xdr:spPr bwMode="auto">
        <a:xfrm>
          <a:off x="6179241" y="58530295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131</xdr:row>
      <xdr:rowOff>152400</xdr:rowOff>
    </xdr:from>
    <xdr:to>
      <xdr:col>17</xdr:col>
      <xdr:colOff>274570</xdr:colOff>
      <xdr:row>131</xdr:row>
      <xdr:rowOff>152401</xdr:rowOff>
    </xdr:to>
    <xdr:sp macro="" textlink="">
      <xdr:nvSpPr>
        <xdr:cNvPr id="34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121</xdr:row>
      <xdr:rowOff>152400</xdr:rowOff>
    </xdr:from>
    <xdr:to>
      <xdr:col>17</xdr:col>
      <xdr:colOff>274570</xdr:colOff>
      <xdr:row>121</xdr:row>
      <xdr:rowOff>152401</xdr:rowOff>
    </xdr:to>
    <xdr:sp macro="" textlink="">
      <xdr:nvSpPr>
        <xdr:cNvPr id="35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107</xdr:row>
      <xdr:rowOff>152400</xdr:rowOff>
    </xdr:from>
    <xdr:to>
      <xdr:col>17</xdr:col>
      <xdr:colOff>274570</xdr:colOff>
      <xdr:row>107</xdr:row>
      <xdr:rowOff>152401</xdr:rowOff>
    </xdr:to>
    <xdr:sp macro="" textlink="">
      <xdr:nvSpPr>
        <xdr:cNvPr id="36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97</xdr:row>
      <xdr:rowOff>152400</xdr:rowOff>
    </xdr:from>
    <xdr:to>
      <xdr:col>17</xdr:col>
      <xdr:colOff>274570</xdr:colOff>
      <xdr:row>97</xdr:row>
      <xdr:rowOff>152401</xdr:rowOff>
    </xdr:to>
    <xdr:sp macro="" textlink="">
      <xdr:nvSpPr>
        <xdr:cNvPr id="37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82</xdr:row>
      <xdr:rowOff>152400</xdr:rowOff>
    </xdr:from>
    <xdr:to>
      <xdr:col>17</xdr:col>
      <xdr:colOff>274570</xdr:colOff>
      <xdr:row>82</xdr:row>
      <xdr:rowOff>152401</xdr:rowOff>
    </xdr:to>
    <xdr:sp macro="" textlink="">
      <xdr:nvSpPr>
        <xdr:cNvPr id="38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73</xdr:row>
      <xdr:rowOff>152400</xdr:rowOff>
    </xdr:from>
    <xdr:to>
      <xdr:col>17</xdr:col>
      <xdr:colOff>274570</xdr:colOff>
      <xdr:row>73</xdr:row>
      <xdr:rowOff>152401</xdr:rowOff>
    </xdr:to>
    <xdr:sp macro="" textlink="">
      <xdr:nvSpPr>
        <xdr:cNvPr id="39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64</xdr:row>
      <xdr:rowOff>152400</xdr:rowOff>
    </xdr:from>
    <xdr:to>
      <xdr:col>17</xdr:col>
      <xdr:colOff>274570</xdr:colOff>
      <xdr:row>64</xdr:row>
      <xdr:rowOff>152401</xdr:rowOff>
    </xdr:to>
    <xdr:sp macro="" textlink="">
      <xdr:nvSpPr>
        <xdr:cNvPr id="40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56</xdr:row>
      <xdr:rowOff>152400</xdr:rowOff>
    </xdr:from>
    <xdr:to>
      <xdr:col>17</xdr:col>
      <xdr:colOff>274570</xdr:colOff>
      <xdr:row>56</xdr:row>
      <xdr:rowOff>152401</xdr:rowOff>
    </xdr:to>
    <xdr:sp macro="" textlink="">
      <xdr:nvSpPr>
        <xdr:cNvPr id="41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48</xdr:row>
      <xdr:rowOff>152400</xdr:rowOff>
    </xdr:from>
    <xdr:to>
      <xdr:col>17</xdr:col>
      <xdr:colOff>274570</xdr:colOff>
      <xdr:row>48</xdr:row>
      <xdr:rowOff>152401</xdr:rowOff>
    </xdr:to>
    <xdr:sp macro="" textlink="">
      <xdr:nvSpPr>
        <xdr:cNvPr id="42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34</xdr:row>
      <xdr:rowOff>152400</xdr:rowOff>
    </xdr:from>
    <xdr:to>
      <xdr:col>17</xdr:col>
      <xdr:colOff>274570</xdr:colOff>
      <xdr:row>34</xdr:row>
      <xdr:rowOff>152401</xdr:rowOff>
    </xdr:to>
    <xdr:sp macro="" textlink="">
      <xdr:nvSpPr>
        <xdr:cNvPr id="43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25</xdr:row>
      <xdr:rowOff>152400</xdr:rowOff>
    </xdr:from>
    <xdr:to>
      <xdr:col>17</xdr:col>
      <xdr:colOff>274570</xdr:colOff>
      <xdr:row>25</xdr:row>
      <xdr:rowOff>152401</xdr:rowOff>
    </xdr:to>
    <xdr:sp macro="" textlink="">
      <xdr:nvSpPr>
        <xdr:cNvPr id="44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171</xdr:row>
      <xdr:rowOff>152400</xdr:rowOff>
    </xdr:from>
    <xdr:to>
      <xdr:col>17</xdr:col>
      <xdr:colOff>274570</xdr:colOff>
      <xdr:row>171</xdr:row>
      <xdr:rowOff>152401</xdr:rowOff>
    </xdr:to>
    <xdr:sp macro="" textlink="">
      <xdr:nvSpPr>
        <xdr:cNvPr id="20" name="Line 112"/>
        <xdr:cNvSpPr>
          <a:spLocks noChangeShapeType="1"/>
        </xdr:cNvSpPr>
      </xdr:nvSpPr>
      <xdr:spPr bwMode="auto">
        <a:xfrm>
          <a:off x="6981826" y="404336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175</xdr:row>
      <xdr:rowOff>152400</xdr:rowOff>
    </xdr:from>
    <xdr:to>
      <xdr:col>17</xdr:col>
      <xdr:colOff>274570</xdr:colOff>
      <xdr:row>175</xdr:row>
      <xdr:rowOff>152401</xdr:rowOff>
    </xdr:to>
    <xdr:sp macro="" textlink="">
      <xdr:nvSpPr>
        <xdr:cNvPr id="21" name="Line 112"/>
        <xdr:cNvSpPr>
          <a:spLocks noChangeShapeType="1"/>
        </xdr:cNvSpPr>
      </xdr:nvSpPr>
      <xdr:spPr bwMode="auto">
        <a:xfrm>
          <a:off x="6981826" y="404336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8282</xdr:colOff>
      <xdr:row>33</xdr:row>
      <xdr:rowOff>144117</xdr:rowOff>
    </xdr:from>
    <xdr:to>
      <xdr:col>13</xdr:col>
      <xdr:colOff>255518</xdr:colOff>
      <xdr:row>33</xdr:row>
      <xdr:rowOff>144117</xdr:rowOff>
    </xdr:to>
    <xdr:sp macro="" textlink="">
      <xdr:nvSpPr>
        <xdr:cNvPr id="4" name="Line 112"/>
        <xdr:cNvSpPr>
          <a:spLocks noChangeShapeType="1"/>
        </xdr:cNvSpPr>
      </xdr:nvSpPr>
      <xdr:spPr bwMode="auto">
        <a:xfrm flipV="1">
          <a:off x="7475882" y="10716867"/>
          <a:ext cx="76158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18" name="AutoShape 137"/>
        <xdr:cNvSpPr>
          <a:spLocks noChangeArrowheads="1"/>
        </xdr:cNvSpPr>
      </xdr:nvSpPr>
      <xdr:spPr bwMode="auto">
        <a:xfrm>
          <a:off x="152400" y="96116775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27</xdr:row>
      <xdr:rowOff>161924</xdr:rowOff>
    </xdr:from>
    <xdr:to>
      <xdr:col>13</xdr:col>
      <xdr:colOff>9525</xdr:colOff>
      <xdr:row>27</xdr:row>
      <xdr:rowOff>171449</xdr:rowOff>
    </xdr:to>
    <xdr:sp macro="" textlink="">
      <xdr:nvSpPr>
        <xdr:cNvPr id="17" name="Line 112"/>
        <xdr:cNvSpPr>
          <a:spLocks noChangeShapeType="1"/>
        </xdr:cNvSpPr>
      </xdr:nvSpPr>
      <xdr:spPr bwMode="auto">
        <a:xfrm>
          <a:off x="7743825" y="8058149"/>
          <a:ext cx="2476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28574</xdr:colOff>
      <xdr:row>48</xdr:row>
      <xdr:rowOff>133348</xdr:rowOff>
    </xdr:from>
    <xdr:to>
      <xdr:col>13</xdr:col>
      <xdr:colOff>257174</xdr:colOff>
      <xdr:row>48</xdr:row>
      <xdr:rowOff>133349</xdr:rowOff>
    </xdr:to>
    <xdr:sp macro="" textlink="">
      <xdr:nvSpPr>
        <xdr:cNvPr id="15" name="Line 112"/>
        <xdr:cNvSpPr>
          <a:spLocks noChangeShapeType="1"/>
        </xdr:cNvSpPr>
      </xdr:nvSpPr>
      <xdr:spPr bwMode="auto">
        <a:xfrm>
          <a:off x="7238999" y="14049373"/>
          <a:ext cx="100012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19050</xdr:colOff>
      <xdr:row>53</xdr:row>
      <xdr:rowOff>142046</xdr:rowOff>
    </xdr:from>
    <xdr:to>
      <xdr:col>17</xdr:col>
      <xdr:colOff>243510</xdr:colOff>
      <xdr:row>53</xdr:row>
      <xdr:rowOff>142875</xdr:rowOff>
    </xdr:to>
    <xdr:sp macro="" textlink="">
      <xdr:nvSpPr>
        <xdr:cNvPr id="16" name="Line 112"/>
        <xdr:cNvSpPr>
          <a:spLocks noChangeShapeType="1"/>
        </xdr:cNvSpPr>
      </xdr:nvSpPr>
      <xdr:spPr bwMode="auto">
        <a:xfrm flipV="1">
          <a:off x="6972300" y="15353471"/>
          <a:ext cx="2281860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82</xdr:row>
      <xdr:rowOff>142875</xdr:rowOff>
    </xdr:from>
    <xdr:to>
      <xdr:col>13</xdr:col>
      <xdr:colOff>247236</xdr:colOff>
      <xdr:row>82</xdr:row>
      <xdr:rowOff>142875</xdr:rowOff>
    </xdr:to>
    <xdr:sp macro="" textlink="">
      <xdr:nvSpPr>
        <xdr:cNvPr id="25" name="Line 112"/>
        <xdr:cNvSpPr>
          <a:spLocks noChangeShapeType="1"/>
        </xdr:cNvSpPr>
      </xdr:nvSpPr>
      <xdr:spPr bwMode="auto">
        <a:xfrm flipV="1">
          <a:off x="7467600" y="20459700"/>
          <a:ext cx="76158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9524</xdr:colOff>
      <xdr:row>76</xdr:row>
      <xdr:rowOff>142873</xdr:rowOff>
    </xdr:from>
    <xdr:to>
      <xdr:col>13</xdr:col>
      <xdr:colOff>247649</xdr:colOff>
      <xdr:row>76</xdr:row>
      <xdr:rowOff>142874</xdr:rowOff>
    </xdr:to>
    <xdr:sp macro="" textlink="">
      <xdr:nvSpPr>
        <xdr:cNvPr id="20" name="Line 112"/>
        <xdr:cNvSpPr>
          <a:spLocks noChangeShapeType="1"/>
        </xdr:cNvSpPr>
      </xdr:nvSpPr>
      <xdr:spPr bwMode="auto">
        <a:xfrm>
          <a:off x="6962774" y="21802723"/>
          <a:ext cx="126682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104</xdr:row>
      <xdr:rowOff>152400</xdr:rowOff>
    </xdr:from>
    <xdr:to>
      <xdr:col>17</xdr:col>
      <xdr:colOff>274570</xdr:colOff>
      <xdr:row>104</xdr:row>
      <xdr:rowOff>152401</xdr:rowOff>
    </xdr:to>
    <xdr:sp macro="" textlink="">
      <xdr:nvSpPr>
        <xdr:cNvPr id="22" name="Line 112"/>
        <xdr:cNvSpPr>
          <a:spLocks noChangeShapeType="1"/>
        </xdr:cNvSpPr>
      </xdr:nvSpPr>
      <xdr:spPr bwMode="auto">
        <a:xfrm>
          <a:off x="6981826" y="404336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8282</xdr:colOff>
      <xdr:row>38</xdr:row>
      <xdr:rowOff>144117</xdr:rowOff>
    </xdr:from>
    <xdr:to>
      <xdr:col>13</xdr:col>
      <xdr:colOff>255518</xdr:colOff>
      <xdr:row>38</xdr:row>
      <xdr:rowOff>144117</xdr:rowOff>
    </xdr:to>
    <xdr:sp macro="" textlink="">
      <xdr:nvSpPr>
        <xdr:cNvPr id="21" name="Line 112"/>
        <xdr:cNvSpPr>
          <a:spLocks noChangeShapeType="1"/>
        </xdr:cNvSpPr>
      </xdr:nvSpPr>
      <xdr:spPr bwMode="auto">
        <a:xfrm flipV="1">
          <a:off x="7475882" y="9973917"/>
          <a:ext cx="76158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28574</xdr:colOff>
      <xdr:row>60</xdr:row>
      <xdr:rowOff>133348</xdr:rowOff>
    </xdr:from>
    <xdr:to>
      <xdr:col>17</xdr:col>
      <xdr:colOff>257174</xdr:colOff>
      <xdr:row>60</xdr:row>
      <xdr:rowOff>133349</xdr:rowOff>
    </xdr:to>
    <xdr:sp macro="" textlink="">
      <xdr:nvSpPr>
        <xdr:cNvPr id="23" name="Line 112"/>
        <xdr:cNvSpPr>
          <a:spLocks noChangeShapeType="1"/>
        </xdr:cNvSpPr>
      </xdr:nvSpPr>
      <xdr:spPr bwMode="auto">
        <a:xfrm>
          <a:off x="7238999" y="14049373"/>
          <a:ext cx="100012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142875</xdr:rowOff>
    </xdr:from>
    <xdr:to>
      <xdr:col>12</xdr:col>
      <xdr:colOff>9525</xdr:colOff>
      <xdr:row>71</xdr:row>
      <xdr:rowOff>142875</xdr:rowOff>
    </xdr:to>
    <xdr:sp macro="" textlink="">
      <xdr:nvSpPr>
        <xdr:cNvPr id="24" name="Line 112"/>
        <xdr:cNvSpPr>
          <a:spLocks noChangeShapeType="1"/>
        </xdr:cNvSpPr>
      </xdr:nvSpPr>
      <xdr:spPr bwMode="auto">
        <a:xfrm flipV="1">
          <a:off x="7210425" y="20545425"/>
          <a:ext cx="523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0</xdr:colOff>
      <xdr:row>96</xdr:row>
      <xdr:rowOff>142875</xdr:rowOff>
    </xdr:from>
    <xdr:to>
      <xdr:col>10</xdr:col>
      <xdr:colOff>247236</xdr:colOff>
      <xdr:row>96</xdr:row>
      <xdr:rowOff>142875</xdr:rowOff>
    </xdr:to>
    <xdr:sp macro="" textlink="">
      <xdr:nvSpPr>
        <xdr:cNvPr id="26" name="Line 112"/>
        <xdr:cNvSpPr>
          <a:spLocks noChangeShapeType="1"/>
        </xdr:cNvSpPr>
      </xdr:nvSpPr>
      <xdr:spPr bwMode="auto">
        <a:xfrm flipV="1">
          <a:off x="7467600" y="23336250"/>
          <a:ext cx="76158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485775</xdr:colOff>
      <xdr:row>310</xdr:row>
      <xdr:rowOff>171450</xdr:rowOff>
    </xdr:from>
    <xdr:to>
      <xdr:col>27</xdr:col>
      <xdr:colOff>476250</xdr:colOff>
      <xdr:row>310</xdr:row>
      <xdr:rowOff>171450</xdr:rowOff>
    </xdr:to>
    <xdr:sp macro="" textlink="">
      <xdr:nvSpPr>
        <xdr:cNvPr id="5" name="Line 215"/>
        <xdr:cNvSpPr>
          <a:spLocks noChangeShapeType="1"/>
        </xdr:cNvSpPr>
      </xdr:nvSpPr>
      <xdr:spPr bwMode="auto">
        <a:xfrm>
          <a:off x="14144625" y="1647825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25</xdr:col>
      <xdr:colOff>485775</xdr:colOff>
      <xdr:row>346</xdr:row>
      <xdr:rowOff>171450</xdr:rowOff>
    </xdr:from>
    <xdr:to>
      <xdr:col>27</xdr:col>
      <xdr:colOff>476250</xdr:colOff>
      <xdr:row>346</xdr:row>
      <xdr:rowOff>171450</xdr:rowOff>
    </xdr:to>
    <xdr:sp macro="" textlink="">
      <xdr:nvSpPr>
        <xdr:cNvPr id="7" name="Line 215"/>
        <xdr:cNvSpPr>
          <a:spLocks noChangeShapeType="1"/>
        </xdr:cNvSpPr>
      </xdr:nvSpPr>
      <xdr:spPr bwMode="auto">
        <a:xfrm>
          <a:off x="14287500" y="9317355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25</xdr:col>
      <xdr:colOff>485775</xdr:colOff>
      <xdr:row>397</xdr:row>
      <xdr:rowOff>171450</xdr:rowOff>
    </xdr:from>
    <xdr:to>
      <xdr:col>27</xdr:col>
      <xdr:colOff>476250</xdr:colOff>
      <xdr:row>397</xdr:row>
      <xdr:rowOff>171450</xdr:rowOff>
    </xdr:to>
    <xdr:sp macro="" textlink="">
      <xdr:nvSpPr>
        <xdr:cNvPr id="9" name="Line 215"/>
        <xdr:cNvSpPr>
          <a:spLocks noChangeShapeType="1"/>
        </xdr:cNvSpPr>
      </xdr:nvSpPr>
      <xdr:spPr bwMode="auto">
        <a:xfrm>
          <a:off x="14287500" y="10029825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</xdr:colOff>
      <xdr:row>200</xdr:row>
      <xdr:rowOff>140801</xdr:rowOff>
    </xdr:from>
    <xdr:to>
      <xdr:col>11</xdr:col>
      <xdr:colOff>219075</xdr:colOff>
      <xdr:row>200</xdr:row>
      <xdr:rowOff>142874</xdr:rowOff>
    </xdr:to>
    <xdr:sp macro="" textlink="">
      <xdr:nvSpPr>
        <xdr:cNvPr id="44" name="Line 112"/>
        <xdr:cNvSpPr>
          <a:spLocks noChangeShapeType="1"/>
        </xdr:cNvSpPr>
      </xdr:nvSpPr>
      <xdr:spPr bwMode="auto">
        <a:xfrm>
          <a:off x="6553200" y="54014201"/>
          <a:ext cx="1447800" cy="207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28574</xdr:colOff>
      <xdr:row>254</xdr:row>
      <xdr:rowOff>123824</xdr:rowOff>
    </xdr:from>
    <xdr:to>
      <xdr:col>17</xdr:col>
      <xdr:colOff>238125</xdr:colOff>
      <xdr:row>254</xdr:row>
      <xdr:rowOff>123825</xdr:rowOff>
    </xdr:to>
    <xdr:sp macro="" textlink="">
      <xdr:nvSpPr>
        <xdr:cNvPr id="55" name="Line 112"/>
        <xdr:cNvSpPr>
          <a:spLocks noChangeShapeType="1"/>
        </xdr:cNvSpPr>
      </xdr:nvSpPr>
      <xdr:spPr bwMode="auto">
        <a:xfrm>
          <a:off x="7315199" y="68256149"/>
          <a:ext cx="219075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3</xdr:colOff>
      <xdr:row>378</xdr:row>
      <xdr:rowOff>149088</xdr:rowOff>
    </xdr:from>
    <xdr:to>
      <xdr:col>10</xdr:col>
      <xdr:colOff>8282</xdr:colOff>
      <xdr:row>378</xdr:row>
      <xdr:rowOff>149088</xdr:rowOff>
    </xdr:to>
    <xdr:sp macro="" textlink="">
      <xdr:nvSpPr>
        <xdr:cNvPr id="70" name="Line 112"/>
        <xdr:cNvSpPr>
          <a:spLocks noChangeShapeType="1"/>
        </xdr:cNvSpPr>
      </xdr:nvSpPr>
      <xdr:spPr bwMode="auto">
        <a:xfrm>
          <a:off x="6808307" y="121928284"/>
          <a:ext cx="55493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393</xdr:row>
      <xdr:rowOff>132520</xdr:rowOff>
    </xdr:from>
    <xdr:to>
      <xdr:col>17</xdr:col>
      <xdr:colOff>265044</xdr:colOff>
      <xdr:row>393</xdr:row>
      <xdr:rowOff>132521</xdr:rowOff>
    </xdr:to>
    <xdr:sp macro="" textlink="">
      <xdr:nvSpPr>
        <xdr:cNvPr id="71" name="Line 112"/>
        <xdr:cNvSpPr>
          <a:spLocks noChangeShapeType="1"/>
        </xdr:cNvSpPr>
      </xdr:nvSpPr>
      <xdr:spPr bwMode="auto">
        <a:xfrm>
          <a:off x="6220239" y="93957911"/>
          <a:ext cx="327163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</xdr:colOff>
      <xdr:row>494</xdr:row>
      <xdr:rowOff>132520</xdr:rowOff>
    </xdr:from>
    <xdr:to>
      <xdr:col>7</xdr:col>
      <xdr:colOff>1</xdr:colOff>
      <xdr:row>494</xdr:row>
      <xdr:rowOff>132521</xdr:rowOff>
    </xdr:to>
    <xdr:sp macro="" textlink="">
      <xdr:nvSpPr>
        <xdr:cNvPr id="72" name="Line 112"/>
        <xdr:cNvSpPr>
          <a:spLocks noChangeShapeType="1"/>
        </xdr:cNvSpPr>
      </xdr:nvSpPr>
      <xdr:spPr bwMode="auto">
        <a:xfrm>
          <a:off x="6543676" y="132149020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8281</xdr:colOff>
      <xdr:row>464</xdr:row>
      <xdr:rowOff>149087</xdr:rowOff>
    </xdr:from>
    <xdr:to>
      <xdr:col>12</xdr:col>
      <xdr:colOff>273325</xdr:colOff>
      <xdr:row>464</xdr:row>
      <xdr:rowOff>149088</xdr:rowOff>
    </xdr:to>
    <xdr:sp macro="" textlink="">
      <xdr:nvSpPr>
        <xdr:cNvPr id="77" name="Line 112"/>
        <xdr:cNvSpPr>
          <a:spLocks noChangeShapeType="1"/>
        </xdr:cNvSpPr>
      </xdr:nvSpPr>
      <xdr:spPr bwMode="auto">
        <a:xfrm flipV="1">
          <a:off x="7909890" y="143537609"/>
          <a:ext cx="2650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516</xdr:row>
      <xdr:rowOff>132520</xdr:rowOff>
    </xdr:from>
    <xdr:to>
      <xdr:col>17</xdr:col>
      <xdr:colOff>265044</xdr:colOff>
      <xdr:row>516</xdr:row>
      <xdr:rowOff>132521</xdr:rowOff>
    </xdr:to>
    <xdr:sp macro="" textlink="">
      <xdr:nvSpPr>
        <xdr:cNvPr id="82" name="Line 112"/>
        <xdr:cNvSpPr>
          <a:spLocks noChangeShapeType="1"/>
        </xdr:cNvSpPr>
      </xdr:nvSpPr>
      <xdr:spPr bwMode="auto">
        <a:xfrm>
          <a:off x="6220239" y="129780194"/>
          <a:ext cx="327163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100" name="AutoShape 138"/>
        <xdr:cNvSpPr>
          <a:spLocks noChangeArrowheads="1"/>
        </xdr:cNvSpPr>
      </xdr:nvSpPr>
      <xdr:spPr bwMode="auto">
        <a:xfrm>
          <a:off x="152400" y="117700425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8281</xdr:colOff>
      <xdr:row>320</xdr:row>
      <xdr:rowOff>133350</xdr:rowOff>
    </xdr:from>
    <xdr:to>
      <xdr:col>11</xdr:col>
      <xdr:colOff>238125</xdr:colOff>
      <xdr:row>320</xdr:row>
      <xdr:rowOff>137075</xdr:rowOff>
    </xdr:to>
    <xdr:sp macro="" textlink="">
      <xdr:nvSpPr>
        <xdr:cNvPr id="101" name="Line 112"/>
        <xdr:cNvSpPr>
          <a:spLocks noChangeShapeType="1"/>
        </xdr:cNvSpPr>
      </xdr:nvSpPr>
      <xdr:spPr bwMode="auto">
        <a:xfrm flipV="1">
          <a:off x="7294906" y="86639400"/>
          <a:ext cx="725144" cy="37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238125</xdr:colOff>
      <xdr:row>342</xdr:row>
      <xdr:rowOff>123825</xdr:rowOff>
    </xdr:from>
    <xdr:to>
      <xdr:col>10</xdr:col>
      <xdr:colOff>9525</xdr:colOff>
      <xdr:row>342</xdr:row>
      <xdr:rowOff>136250</xdr:rowOff>
    </xdr:to>
    <xdr:sp macro="" textlink="">
      <xdr:nvSpPr>
        <xdr:cNvPr id="102" name="Line 112"/>
        <xdr:cNvSpPr>
          <a:spLocks noChangeShapeType="1"/>
        </xdr:cNvSpPr>
      </xdr:nvSpPr>
      <xdr:spPr bwMode="auto">
        <a:xfrm>
          <a:off x="7077075" y="112595025"/>
          <a:ext cx="266700" cy="124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273324</xdr:colOff>
      <xdr:row>378</xdr:row>
      <xdr:rowOff>132521</xdr:rowOff>
    </xdr:from>
    <xdr:to>
      <xdr:col>13</xdr:col>
      <xdr:colOff>8281</xdr:colOff>
      <xdr:row>378</xdr:row>
      <xdr:rowOff>132521</xdr:rowOff>
    </xdr:to>
    <xdr:sp macro="" textlink="">
      <xdr:nvSpPr>
        <xdr:cNvPr id="103" name="Line 112"/>
        <xdr:cNvSpPr>
          <a:spLocks noChangeShapeType="1"/>
        </xdr:cNvSpPr>
      </xdr:nvSpPr>
      <xdr:spPr bwMode="auto">
        <a:xfrm>
          <a:off x="7901607" y="121911717"/>
          <a:ext cx="281609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402</xdr:row>
      <xdr:rowOff>132520</xdr:rowOff>
    </xdr:from>
    <xdr:to>
      <xdr:col>17</xdr:col>
      <xdr:colOff>265044</xdr:colOff>
      <xdr:row>402</xdr:row>
      <xdr:rowOff>132521</xdr:rowOff>
    </xdr:to>
    <xdr:sp macro="" textlink="">
      <xdr:nvSpPr>
        <xdr:cNvPr id="104" name="Line 112"/>
        <xdr:cNvSpPr>
          <a:spLocks noChangeShapeType="1"/>
        </xdr:cNvSpPr>
      </xdr:nvSpPr>
      <xdr:spPr bwMode="auto">
        <a:xfrm>
          <a:off x="6261652" y="126177259"/>
          <a:ext cx="327163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413</xdr:row>
      <xdr:rowOff>132520</xdr:rowOff>
    </xdr:from>
    <xdr:to>
      <xdr:col>17</xdr:col>
      <xdr:colOff>265044</xdr:colOff>
      <xdr:row>413</xdr:row>
      <xdr:rowOff>132521</xdr:rowOff>
    </xdr:to>
    <xdr:sp macro="" textlink="">
      <xdr:nvSpPr>
        <xdr:cNvPr id="105" name="Line 112"/>
        <xdr:cNvSpPr>
          <a:spLocks noChangeShapeType="1"/>
        </xdr:cNvSpPr>
      </xdr:nvSpPr>
      <xdr:spPr bwMode="auto">
        <a:xfrm>
          <a:off x="6261652" y="126177259"/>
          <a:ext cx="327163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8282</xdr:colOff>
      <xdr:row>470</xdr:row>
      <xdr:rowOff>149087</xdr:rowOff>
    </xdr:from>
    <xdr:to>
      <xdr:col>8</xdr:col>
      <xdr:colOff>0</xdr:colOff>
      <xdr:row>470</xdr:row>
      <xdr:rowOff>149088</xdr:rowOff>
    </xdr:to>
    <xdr:sp macro="" textlink="">
      <xdr:nvSpPr>
        <xdr:cNvPr id="107" name="Line 112"/>
        <xdr:cNvSpPr>
          <a:spLocks noChangeShapeType="1"/>
        </xdr:cNvSpPr>
      </xdr:nvSpPr>
      <xdr:spPr bwMode="auto">
        <a:xfrm flipV="1">
          <a:off x="6543260" y="145542000"/>
          <a:ext cx="2650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</xdr:colOff>
      <xdr:row>494</xdr:row>
      <xdr:rowOff>124237</xdr:rowOff>
    </xdr:from>
    <xdr:to>
      <xdr:col>9</xdr:col>
      <xdr:colOff>1</xdr:colOff>
      <xdr:row>494</xdr:row>
      <xdr:rowOff>124238</xdr:rowOff>
    </xdr:to>
    <xdr:sp macro="" textlink="">
      <xdr:nvSpPr>
        <xdr:cNvPr id="109" name="Line 112"/>
        <xdr:cNvSpPr>
          <a:spLocks noChangeShapeType="1"/>
        </xdr:cNvSpPr>
      </xdr:nvSpPr>
      <xdr:spPr bwMode="auto">
        <a:xfrm>
          <a:off x="6808305" y="152151520"/>
          <a:ext cx="27332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2</xdr:colOff>
      <xdr:row>494</xdr:row>
      <xdr:rowOff>121752</xdr:rowOff>
    </xdr:from>
    <xdr:to>
      <xdr:col>17</xdr:col>
      <xdr:colOff>2</xdr:colOff>
      <xdr:row>494</xdr:row>
      <xdr:rowOff>121753</xdr:rowOff>
    </xdr:to>
    <xdr:sp macro="" textlink="">
      <xdr:nvSpPr>
        <xdr:cNvPr id="110" name="Line 112"/>
        <xdr:cNvSpPr>
          <a:spLocks noChangeShapeType="1"/>
        </xdr:cNvSpPr>
      </xdr:nvSpPr>
      <xdr:spPr bwMode="auto">
        <a:xfrm>
          <a:off x="9020177" y="132138252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8284</xdr:colOff>
      <xdr:row>501</xdr:row>
      <xdr:rowOff>159852</xdr:rowOff>
    </xdr:from>
    <xdr:to>
      <xdr:col>12</xdr:col>
      <xdr:colOff>8284</xdr:colOff>
      <xdr:row>501</xdr:row>
      <xdr:rowOff>159853</xdr:rowOff>
    </xdr:to>
    <xdr:sp macro="" textlink="">
      <xdr:nvSpPr>
        <xdr:cNvPr id="111" name="Line 112"/>
        <xdr:cNvSpPr>
          <a:spLocks noChangeShapeType="1"/>
        </xdr:cNvSpPr>
      </xdr:nvSpPr>
      <xdr:spPr bwMode="auto">
        <a:xfrm>
          <a:off x="7599709" y="170504952"/>
          <a:ext cx="276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0</xdr:colOff>
      <xdr:row>490</xdr:row>
      <xdr:rowOff>142047</xdr:rowOff>
    </xdr:from>
    <xdr:to>
      <xdr:col>8</xdr:col>
      <xdr:colOff>266702</xdr:colOff>
      <xdr:row>490</xdr:row>
      <xdr:rowOff>142875</xdr:rowOff>
    </xdr:to>
    <xdr:sp macro="" textlink="">
      <xdr:nvSpPr>
        <xdr:cNvPr id="117" name="Line 112"/>
        <xdr:cNvSpPr>
          <a:spLocks noChangeShapeType="1"/>
        </xdr:cNvSpPr>
      </xdr:nvSpPr>
      <xdr:spPr bwMode="auto">
        <a:xfrm flipV="1">
          <a:off x="6762750" y="166591422"/>
          <a:ext cx="266702" cy="82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247649</xdr:colOff>
      <xdr:row>205</xdr:row>
      <xdr:rowOff>131278</xdr:rowOff>
    </xdr:from>
    <xdr:to>
      <xdr:col>12</xdr:col>
      <xdr:colOff>0</xdr:colOff>
      <xdr:row>205</xdr:row>
      <xdr:rowOff>133350</xdr:rowOff>
    </xdr:to>
    <xdr:sp macro="" textlink="">
      <xdr:nvSpPr>
        <xdr:cNvPr id="85" name="Line 112"/>
        <xdr:cNvSpPr>
          <a:spLocks noChangeShapeType="1"/>
        </xdr:cNvSpPr>
      </xdr:nvSpPr>
      <xdr:spPr bwMode="auto">
        <a:xfrm>
          <a:off x="7781924" y="58100428"/>
          <a:ext cx="247651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74</xdr:row>
      <xdr:rowOff>142875</xdr:rowOff>
    </xdr:from>
    <xdr:to>
      <xdr:col>10</xdr:col>
      <xdr:colOff>0</xdr:colOff>
      <xdr:row>74</xdr:row>
      <xdr:rowOff>152400</xdr:rowOff>
    </xdr:to>
    <xdr:sp macro="" textlink="">
      <xdr:nvSpPr>
        <xdr:cNvPr id="97" name="Line 112"/>
        <xdr:cNvSpPr>
          <a:spLocks noChangeShapeType="1"/>
        </xdr:cNvSpPr>
      </xdr:nvSpPr>
      <xdr:spPr bwMode="auto">
        <a:xfrm flipV="1">
          <a:off x="7038976" y="24060150"/>
          <a:ext cx="276224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115</xdr:row>
      <xdr:rowOff>152400</xdr:rowOff>
    </xdr:from>
    <xdr:to>
      <xdr:col>17</xdr:col>
      <xdr:colOff>274570</xdr:colOff>
      <xdr:row>115</xdr:row>
      <xdr:rowOff>152401</xdr:rowOff>
    </xdr:to>
    <xdr:sp macro="" textlink="">
      <xdr:nvSpPr>
        <xdr:cNvPr id="130" name="Line 112"/>
        <xdr:cNvSpPr>
          <a:spLocks noChangeShapeType="1"/>
        </xdr:cNvSpPr>
      </xdr:nvSpPr>
      <xdr:spPr bwMode="auto">
        <a:xfrm>
          <a:off x="7029451" y="20478750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140</xdr:row>
      <xdr:rowOff>152400</xdr:rowOff>
    </xdr:from>
    <xdr:to>
      <xdr:col>17</xdr:col>
      <xdr:colOff>265045</xdr:colOff>
      <xdr:row>140</xdr:row>
      <xdr:rowOff>152401</xdr:rowOff>
    </xdr:to>
    <xdr:sp macro="" textlink="">
      <xdr:nvSpPr>
        <xdr:cNvPr id="132" name="Line 112"/>
        <xdr:cNvSpPr>
          <a:spLocks noChangeShapeType="1"/>
        </xdr:cNvSpPr>
      </xdr:nvSpPr>
      <xdr:spPr bwMode="auto">
        <a:xfrm>
          <a:off x="6248400" y="431292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158</xdr:row>
      <xdr:rowOff>152400</xdr:rowOff>
    </xdr:from>
    <xdr:to>
      <xdr:col>17</xdr:col>
      <xdr:colOff>265045</xdr:colOff>
      <xdr:row>158</xdr:row>
      <xdr:rowOff>152401</xdr:rowOff>
    </xdr:to>
    <xdr:sp macro="" textlink="">
      <xdr:nvSpPr>
        <xdr:cNvPr id="135" name="Line 112"/>
        <xdr:cNvSpPr>
          <a:spLocks noChangeShapeType="1"/>
        </xdr:cNvSpPr>
      </xdr:nvSpPr>
      <xdr:spPr bwMode="auto">
        <a:xfrm>
          <a:off x="6248400" y="461676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175</xdr:row>
      <xdr:rowOff>152400</xdr:rowOff>
    </xdr:from>
    <xdr:to>
      <xdr:col>17</xdr:col>
      <xdr:colOff>274570</xdr:colOff>
      <xdr:row>175</xdr:row>
      <xdr:rowOff>152401</xdr:rowOff>
    </xdr:to>
    <xdr:sp macro="" textlink="">
      <xdr:nvSpPr>
        <xdr:cNvPr id="136" name="Line 112"/>
        <xdr:cNvSpPr>
          <a:spLocks noChangeShapeType="1"/>
        </xdr:cNvSpPr>
      </xdr:nvSpPr>
      <xdr:spPr bwMode="auto">
        <a:xfrm>
          <a:off x="7029451" y="1744027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422</xdr:row>
      <xdr:rowOff>132520</xdr:rowOff>
    </xdr:from>
    <xdr:to>
      <xdr:col>17</xdr:col>
      <xdr:colOff>265044</xdr:colOff>
      <xdr:row>422</xdr:row>
      <xdr:rowOff>132521</xdr:rowOff>
    </xdr:to>
    <xdr:sp macro="" textlink="">
      <xdr:nvSpPr>
        <xdr:cNvPr id="106" name="Line 112"/>
        <xdr:cNvSpPr>
          <a:spLocks noChangeShapeType="1"/>
        </xdr:cNvSpPr>
      </xdr:nvSpPr>
      <xdr:spPr bwMode="auto">
        <a:xfrm>
          <a:off x="6543675" y="110993995"/>
          <a:ext cx="29701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29</xdr:row>
      <xdr:rowOff>142045</xdr:rowOff>
    </xdr:from>
    <xdr:to>
      <xdr:col>17</xdr:col>
      <xdr:colOff>253035</xdr:colOff>
      <xdr:row>29</xdr:row>
      <xdr:rowOff>142046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>
          <a:off x="6198291" y="26869195"/>
          <a:ext cx="30653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40</xdr:row>
      <xdr:rowOff>142045</xdr:rowOff>
    </xdr:from>
    <xdr:to>
      <xdr:col>17</xdr:col>
      <xdr:colOff>253035</xdr:colOff>
      <xdr:row>40</xdr:row>
      <xdr:rowOff>142046</xdr:rowOff>
    </xdr:to>
    <xdr:sp macro="" textlink="">
      <xdr:nvSpPr>
        <xdr:cNvPr id="114" name="Line 112"/>
        <xdr:cNvSpPr>
          <a:spLocks noChangeShapeType="1"/>
        </xdr:cNvSpPr>
      </xdr:nvSpPr>
      <xdr:spPr bwMode="auto">
        <a:xfrm>
          <a:off x="6198291" y="26869195"/>
          <a:ext cx="30653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0</xdr:colOff>
      <xdr:row>53</xdr:row>
      <xdr:rowOff>142046</xdr:rowOff>
    </xdr:from>
    <xdr:to>
      <xdr:col>17</xdr:col>
      <xdr:colOff>243510</xdr:colOff>
      <xdr:row>53</xdr:row>
      <xdr:rowOff>142875</xdr:rowOff>
    </xdr:to>
    <xdr:sp macro="" textlink="">
      <xdr:nvSpPr>
        <xdr:cNvPr id="115" name="Line 112"/>
        <xdr:cNvSpPr>
          <a:spLocks noChangeShapeType="1"/>
        </xdr:cNvSpPr>
      </xdr:nvSpPr>
      <xdr:spPr bwMode="auto">
        <a:xfrm flipV="1">
          <a:off x="8277225" y="15058196"/>
          <a:ext cx="1234110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0</xdr:colOff>
      <xdr:row>80</xdr:row>
      <xdr:rowOff>142043</xdr:rowOff>
    </xdr:from>
    <xdr:to>
      <xdr:col>17</xdr:col>
      <xdr:colOff>243510</xdr:colOff>
      <xdr:row>80</xdr:row>
      <xdr:rowOff>142875</xdr:rowOff>
    </xdr:to>
    <xdr:sp macro="" textlink="">
      <xdr:nvSpPr>
        <xdr:cNvPr id="119" name="Line 112"/>
        <xdr:cNvSpPr>
          <a:spLocks noChangeShapeType="1"/>
        </xdr:cNvSpPr>
      </xdr:nvSpPr>
      <xdr:spPr bwMode="auto">
        <a:xfrm flipV="1">
          <a:off x="8772525" y="23744993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0</xdr:colOff>
      <xdr:row>84</xdr:row>
      <xdr:rowOff>142043</xdr:rowOff>
    </xdr:from>
    <xdr:to>
      <xdr:col>17</xdr:col>
      <xdr:colOff>243510</xdr:colOff>
      <xdr:row>84</xdr:row>
      <xdr:rowOff>142875</xdr:rowOff>
    </xdr:to>
    <xdr:sp macro="" textlink="">
      <xdr:nvSpPr>
        <xdr:cNvPr id="133" name="Line 112"/>
        <xdr:cNvSpPr>
          <a:spLocks noChangeShapeType="1"/>
        </xdr:cNvSpPr>
      </xdr:nvSpPr>
      <xdr:spPr bwMode="auto">
        <a:xfrm flipV="1">
          <a:off x="8772525" y="23744993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88</xdr:row>
      <xdr:rowOff>142875</xdr:rowOff>
    </xdr:from>
    <xdr:to>
      <xdr:col>10</xdr:col>
      <xdr:colOff>0</xdr:colOff>
      <xdr:row>88</xdr:row>
      <xdr:rowOff>152400</xdr:rowOff>
    </xdr:to>
    <xdr:sp macro="" textlink="">
      <xdr:nvSpPr>
        <xdr:cNvPr id="134" name="Line 112"/>
        <xdr:cNvSpPr>
          <a:spLocks noChangeShapeType="1"/>
        </xdr:cNvSpPr>
      </xdr:nvSpPr>
      <xdr:spPr bwMode="auto">
        <a:xfrm flipV="1">
          <a:off x="7286626" y="22212300"/>
          <a:ext cx="247649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97</xdr:row>
      <xdr:rowOff>133350</xdr:rowOff>
    </xdr:from>
    <xdr:to>
      <xdr:col>9</xdr:col>
      <xdr:colOff>247649</xdr:colOff>
      <xdr:row>97</xdr:row>
      <xdr:rowOff>142875</xdr:rowOff>
    </xdr:to>
    <xdr:sp macro="" textlink="">
      <xdr:nvSpPr>
        <xdr:cNvPr id="140" name="Line 112"/>
        <xdr:cNvSpPr>
          <a:spLocks noChangeShapeType="1"/>
        </xdr:cNvSpPr>
      </xdr:nvSpPr>
      <xdr:spPr bwMode="auto">
        <a:xfrm flipV="1">
          <a:off x="7286625" y="27841575"/>
          <a:ext cx="247649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131</xdr:row>
      <xdr:rowOff>142045</xdr:rowOff>
    </xdr:from>
    <xdr:to>
      <xdr:col>17</xdr:col>
      <xdr:colOff>253035</xdr:colOff>
      <xdr:row>131</xdr:row>
      <xdr:rowOff>142046</xdr:rowOff>
    </xdr:to>
    <xdr:sp macro="" textlink="">
      <xdr:nvSpPr>
        <xdr:cNvPr id="143" name="Line 112"/>
        <xdr:cNvSpPr>
          <a:spLocks noChangeShapeType="1"/>
        </xdr:cNvSpPr>
      </xdr:nvSpPr>
      <xdr:spPr bwMode="auto">
        <a:xfrm>
          <a:off x="6560241" y="29983870"/>
          <a:ext cx="29510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9526</xdr:colOff>
      <xdr:row>186</xdr:row>
      <xdr:rowOff>142875</xdr:rowOff>
    </xdr:from>
    <xdr:to>
      <xdr:col>12</xdr:col>
      <xdr:colOff>238125</xdr:colOff>
      <xdr:row>186</xdr:row>
      <xdr:rowOff>142876</xdr:rowOff>
    </xdr:to>
    <xdr:sp macro="" textlink="">
      <xdr:nvSpPr>
        <xdr:cNvPr id="146" name="Line 112"/>
        <xdr:cNvSpPr>
          <a:spLocks noChangeShapeType="1"/>
        </xdr:cNvSpPr>
      </xdr:nvSpPr>
      <xdr:spPr bwMode="auto">
        <a:xfrm flipV="1">
          <a:off x="6800851" y="49796700"/>
          <a:ext cx="476249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194</xdr:row>
      <xdr:rowOff>140803</xdr:rowOff>
    </xdr:from>
    <xdr:to>
      <xdr:col>17</xdr:col>
      <xdr:colOff>265044</xdr:colOff>
      <xdr:row>194</xdr:row>
      <xdr:rowOff>140804</xdr:rowOff>
    </xdr:to>
    <xdr:sp macro="" textlink="">
      <xdr:nvSpPr>
        <xdr:cNvPr id="147" name="Line 112"/>
        <xdr:cNvSpPr>
          <a:spLocks noChangeShapeType="1"/>
        </xdr:cNvSpPr>
      </xdr:nvSpPr>
      <xdr:spPr bwMode="auto">
        <a:xfrm>
          <a:off x="6543675" y="56576428"/>
          <a:ext cx="29701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247649</xdr:colOff>
      <xdr:row>210</xdr:row>
      <xdr:rowOff>131278</xdr:rowOff>
    </xdr:from>
    <xdr:to>
      <xdr:col>13</xdr:col>
      <xdr:colOff>0</xdr:colOff>
      <xdr:row>210</xdr:row>
      <xdr:rowOff>133350</xdr:rowOff>
    </xdr:to>
    <xdr:sp macro="" textlink="">
      <xdr:nvSpPr>
        <xdr:cNvPr id="148" name="Line 112"/>
        <xdr:cNvSpPr>
          <a:spLocks noChangeShapeType="1"/>
        </xdr:cNvSpPr>
      </xdr:nvSpPr>
      <xdr:spPr bwMode="auto">
        <a:xfrm>
          <a:off x="7781924" y="58100428"/>
          <a:ext cx="247651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218</xdr:row>
      <xdr:rowOff>140803</xdr:rowOff>
    </xdr:from>
    <xdr:to>
      <xdr:col>11</xdr:col>
      <xdr:colOff>0</xdr:colOff>
      <xdr:row>218</xdr:row>
      <xdr:rowOff>142875</xdr:rowOff>
    </xdr:to>
    <xdr:sp macro="" textlink="">
      <xdr:nvSpPr>
        <xdr:cNvPr id="152" name="Line 112"/>
        <xdr:cNvSpPr>
          <a:spLocks noChangeShapeType="1"/>
        </xdr:cNvSpPr>
      </xdr:nvSpPr>
      <xdr:spPr bwMode="auto">
        <a:xfrm>
          <a:off x="6543675" y="58881478"/>
          <a:ext cx="1238250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305</xdr:row>
      <xdr:rowOff>152400</xdr:rowOff>
    </xdr:from>
    <xdr:to>
      <xdr:col>12</xdr:col>
      <xdr:colOff>1</xdr:colOff>
      <xdr:row>305</xdr:row>
      <xdr:rowOff>154472</xdr:rowOff>
    </xdr:to>
    <xdr:sp macro="" textlink="">
      <xdr:nvSpPr>
        <xdr:cNvPr id="153" name="Line 112"/>
        <xdr:cNvSpPr>
          <a:spLocks noChangeShapeType="1"/>
        </xdr:cNvSpPr>
      </xdr:nvSpPr>
      <xdr:spPr bwMode="auto">
        <a:xfrm>
          <a:off x="8277225" y="63598425"/>
          <a:ext cx="247651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0</xdr:colOff>
      <xdr:row>327</xdr:row>
      <xdr:rowOff>152400</xdr:rowOff>
    </xdr:from>
    <xdr:to>
      <xdr:col>17</xdr:col>
      <xdr:colOff>238125</xdr:colOff>
      <xdr:row>327</xdr:row>
      <xdr:rowOff>152400</xdr:rowOff>
    </xdr:to>
    <xdr:sp macro="" textlink="">
      <xdr:nvSpPr>
        <xdr:cNvPr id="154" name="Line 112"/>
        <xdr:cNvSpPr>
          <a:spLocks noChangeShapeType="1"/>
        </xdr:cNvSpPr>
      </xdr:nvSpPr>
      <xdr:spPr bwMode="auto">
        <a:xfrm>
          <a:off x="8277225" y="87544275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247649</xdr:colOff>
      <xdr:row>358</xdr:row>
      <xdr:rowOff>133350</xdr:rowOff>
    </xdr:from>
    <xdr:to>
      <xdr:col>18</xdr:col>
      <xdr:colOff>28574</xdr:colOff>
      <xdr:row>358</xdr:row>
      <xdr:rowOff>133350</xdr:rowOff>
    </xdr:to>
    <xdr:sp macro="" textlink="">
      <xdr:nvSpPr>
        <xdr:cNvPr id="155" name="Line 112"/>
        <xdr:cNvSpPr>
          <a:spLocks noChangeShapeType="1"/>
        </xdr:cNvSpPr>
      </xdr:nvSpPr>
      <xdr:spPr bwMode="auto">
        <a:xfrm flipV="1">
          <a:off x="7781924" y="9518332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364</xdr:row>
      <xdr:rowOff>133350</xdr:rowOff>
    </xdr:from>
    <xdr:to>
      <xdr:col>18</xdr:col>
      <xdr:colOff>28575</xdr:colOff>
      <xdr:row>364</xdr:row>
      <xdr:rowOff>133350</xdr:rowOff>
    </xdr:to>
    <xdr:sp macro="" textlink="">
      <xdr:nvSpPr>
        <xdr:cNvPr id="156" name="Line 112"/>
        <xdr:cNvSpPr>
          <a:spLocks noChangeShapeType="1"/>
        </xdr:cNvSpPr>
      </xdr:nvSpPr>
      <xdr:spPr bwMode="auto">
        <a:xfrm flipV="1">
          <a:off x="7781925" y="96164400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368</xdr:row>
      <xdr:rowOff>133350</xdr:rowOff>
    </xdr:from>
    <xdr:to>
      <xdr:col>18</xdr:col>
      <xdr:colOff>28575</xdr:colOff>
      <xdr:row>368</xdr:row>
      <xdr:rowOff>133350</xdr:rowOff>
    </xdr:to>
    <xdr:sp macro="" textlink="">
      <xdr:nvSpPr>
        <xdr:cNvPr id="157" name="Line 112"/>
        <xdr:cNvSpPr>
          <a:spLocks noChangeShapeType="1"/>
        </xdr:cNvSpPr>
      </xdr:nvSpPr>
      <xdr:spPr bwMode="auto">
        <a:xfrm flipV="1">
          <a:off x="7781925" y="96164400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373</xdr:row>
      <xdr:rowOff>133350</xdr:rowOff>
    </xdr:from>
    <xdr:to>
      <xdr:col>18</xdr:col>
      <xdr:colOff>28575</xdr:colOff>
      <xdr:row>373</xdr:row>
      <xdr:rowOff>133350</xdr:rowOff>
    </xdr:to>
    <xdr:sp macro="" textlink="">
      <xdr:nvSpPr>
        <xdr:cNvPr id="158" name="Line 112"/>
        <xdr:cNvSpPr>
          <a:spLocks noChangeShapeType="1"/>
        </xdr:cNvSpPr>
      </xdr:nvSpPr>
      <xdr:spPr bwMode="auto">
        <a:xfrm flipV="1">
          <a:off x="7781925" y="96164400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388</xdr:row>
      <xdr:rowOff>133350</xdr:rowOff>
    </xdr:from>
    <xdr:to>
      <xdr:col>18</xdr:col>
      <xdr:colOff>0</xdr:colOff>
      <xdr:row>388</xdr:row>
      <xdr:rowOff>133350</xdr:rowOff>
    </xdr:to>
    <xdr:sp macro="" textlink="">
      <xdr:nvSpPr>
        <xdr:cNvPr id="160" name="Line 112"/>
        <xdr:cNvSpPr>
          <a:spLocks noChangeShapeType="1"/>
        </xdr:cNvSpPr>
      </xdr:nvSpPr>
      <xdr:spPr bwMode="auto">
        <a:xfrm flipV="1">
          <a:off x="7286625" y="10444162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438</xdr:row>
      <xdr:rowOff>133350</xdr:rowOff>
    </xdr:from>
    <xdr:to>
      <xdr:col>18</xdr:col>
      <xdr:colOff>0</xdr:colOff>
      <xdr:row>438</xdr:row>
      <xdr:rowOff>133350</xdr:rowOff>
    </xdr:to>
    <xdr:sp macro="" textlink="">
      <xdr:nvSpPr>
        <xdr:cNvPr id="161" name="Line 112"/>
        <xdr:cNvSpPr>
          <a:spLocks noChangeShapeType="1"/>
        </xdr:cNvSpPr>
      </xdr:nvSpPr>
      <xdr:spPr bwMode="auto">
        <a:xfrm flipV="1">
          <a:off x="7286625" y="10444162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443</xdr:row>
      <xdr:rowOff>133350</xdr:rowOff>
    </xdr:from>
    <xdr:to>
      <xdr:col>18</xdr:col>
      <xdr:colOff>0</xdr:colOff>
      <xdr:row>443</xdr:row>
      <xdr:rowOff>133350</xdr:rowOff>
    </xdr:to>
    <xdr:sp macro="" textlink="">
      <xdr:nvSpPr>
        <xdr:cNvPr id="162" name="Line 112"/>
        <xdr:cNvSpPr>
          <a:spLocks noChangeShapeType="1"/>
        </xdr:cNvSpPr>
      </xdr:nvSpPr>
      <xdr:spPr bwMode="auto">
        <a:xfrm flipV="1">
          <a:off x="7286625" y="117871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447</xdr:row>
      <xdr:rowOff>133350</xdr:rowOff>
    </xdr:from>
    <xdr:to>
      <xdr:col>18</xdr:col>
      <xdr:colOff>0</xdr:colOff>
      <xdr:row>447</xdr:row>
      <xdr:rowOff>133350</xdr:rowOff>
    </xdr:to>
    <xdr:sp macro="" textlink="">
      <xdr:nvSpPr>
        <xdr:cNvPr id="163" name="Line 112"/>
        <xdr:cNvSpPr>
          <a:spLocks noChangeShapeType="1"/>
        </xdr:cNvSpPr>
      </xdr:nvSpPr>
      <xdr:spPr bwMode="auto">
        <a:xfrm flipV="1">
          <a:off x="7286625" y="117871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451</xdr:row>
      <xdr:rowOff>133350</xdr:rowOff>
    </xdr:from>
    <xdr:to>
      <xdr:col>18</xdr:col>
      <xdr:colOff>0</xdr:colOff>
      <xdr:row>451</xdr:row>
      <xdr:rowOff>133350</xdr:rowOff>
    </xdr:to>
    <xdr:sp macro="" textlink="">
      <xdr:nvSpPr>
        <xdr:cNvPr id="164" name="Line 112"/>
        <xdr:cNvSpPr>
          <a:spLocks noChangeShapeType="1"/>
        </xdr:cNvSpPr>
      </xdr:nvSpPr>
      <xdr:spPr bwMode="auto">
        <a:xfrm flipV="1">
          <a:off x="7286625" y="117871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475</xdr:row>
      <xdr:rowOff>133350</xdr:rowOff>
    </xdr:from>
    <xdr:to>
      <xdr:col>18</xdr:col>
      <xdr:colOff>0</xdr:colOff>
      <xdr:row>475</xdr:row>
      <xdr:rowOff>133350</xdr:rowOff>
    </xdr:to>
    <xdr:sp macro="" textlink="">
      <xdr:nvSpPr>
        <xdr:cNvPr id="165" name="Line 112"/>
        <xdr:cNvSpPr>
          <a:spLocks noChangeShapeType="1"/>
        </xdr:cNvSpPr>
      </xdr:nvSpPr>
      <xdr:spPr bwMode="auto">
        <a:xfrm flipV="1">
          <a:off x="7286625" y="127396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0</xdr:colOff>
      <xdr:row>486</xdr:row>
      <xdr:rowOff>142047</xdr:rowOff>
    </xdr:from>
    <xdr:to>
      <xdr:col>15</xdr:col>
      <xdr:colOff>266702</xdr:colOff>
      <xdr:row>486</xdr:row>
      <xdr:rowOff>142875</xdr:rowOff>
    </xdr:to>
    <xdr:sp macro="" textlink="">
      <xdr:nvSpPr>
        <xdr:cNvPr id="166" name="Line 112"/>
        <xdr:cNvSpPr>
          <a:spLocks noChangeShapeType="1"/>
        </xdr:cNvSpPr>
      </xdr:nvSpPr>
      <xdr:spPr bwMode="auto">
        <a:xfrm flipV="1">
          <a:off x="7038975" y="131177472"/>
          <a:ext cx="247652" cy="82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1</xdr:colOff>
      <xdr:row>494</xdr:row>
      <xdr:rowOff>124237</xdr:rowOff>
    </xdr:from>
    <xdr:to>
      <xdr:col>12</xdr:col>
      <xdr:colOff>1</xdr:colOff>
      <xdr:row>494</xdr:row>
      <xdr:rowOff>124238</xdr:rowOff>
    </xdr:to>
    <xdr:sp macro="" textlink="">
      <xdr:nvSpPr>
        <xdr:cNvPr id="167" name="Line 112"/>
        <xdr:cNvSpPr>
          <a:spLocks noChangeShapeType="1"/>
        </xdr:cNvSpPr>
      </xdr:nvSpPr>
      <xdr:spPr bwMode="auto">
        <a:xfrm>
          <a:off x="7781926" y="132140737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1</xdr:colOff>
      <xdr:row>494</xdr:row>
      <xdr:rowOff>124237</xdr:rowOff>
    </xdr:from>
    <xdr:to>
      <xdr:col>13</xdr:col>
      <xdr:colOff>1</xdr:colOff>
      <xdr:row>494</xdr:row>
      <xdr:rowOff>124238</xdr:rowOff>
    </xdr:to>
    <xdr:sp macro="" textlink="">
      <xdr:nvSpPr>
        <xdr:cNvPr id="168" name="Line 112"/>
        <xdr:cNvSpPr>
          <a:spLocks noChangeShapeType="1"/>
        </xdr:cNvSpPr>
      </xdr:nvSpPr>
      <xdr:spPr bwMode="auto">
        <a:xfrm>
          <a:off x="7038976" y="132140737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1</xdr:colOff>
      <xdr:row>494</xdr:row>
      <xdr:rowOff>124237</xdr:rowOff>
    </xdr:from>
    <xdr:to>
      <xdr:col>16</xdr:col>
      <xdr:colOff>1</xdr:colOff>
      <xdr:row>494</xdr:row>
      <xdr:rowOff>124238</xdr:rowOff>
    </xdr:to>
    <xdr:sp macro="" textlink="">
      <xdr:nvSpPr>
        <xdr:cNvPr id="169" name="Line 112"/>
        <xdr:cNvSpPr>
          <a:spLocks noChangeShapeType="1"/>
        </xdr:cNvSpPr>
      </xdr:nvSpPr>
      <xdr:spPr bwMode="auto">
        <a:xfrm>
          <a:off x="7038976" y="132140737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533</xdr:row>
      <xdr:rowOff>133350</xdr:rowOff>
    </xdr:from>
    <xdr:to>
      <xdr:col>18</xdr:col>
      <xdr:colOff>0</xdr:colOff>
      <xdr:row>533</xdr:row>
      <xdr:rowOff>133350</xdr:rowOff>
    </xdr:to>
    <xdr:sp macro="" textlink="">
      <xdr:nvSpPr>
        <xdr:cNvPr id="173" name="Line 112"/>
        <xdr:cNvSpPr>
          <a:spLocks noChangeShapeType="1"/>
        </xdr:cNvSpPr>
      </xdr:nvSpPr>
      <xdr:spPr bwMode="auto">
        <a:xfrm flipV="1">
          <a:off x="7286625" y="127396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152</xdr:row>
      <xdr:rowOff>152400</xdr:rowOff>
    </xdr:from>
    <xdr:to>
      <xdr:col>17</xdr:col>
      <xdr:colOff>265045</xdr:colOff>
      <xdr:row>152</xdr:row>
      <xdr:rowOff>152401</xdr:rowOff>
    </xdr:to>
    <xdr:sp macro="" textlink="">
      <xdr:nvSpPr>
        <xdr:cNvPr id="79" name="Line 112"/>
        <xdr:cNvSpPr>
          <a:spLocks noChangeShapeType="1"/>
        </xdr:cNvSpPr>
      </xdr:nvSpPr>
      <xdr:spPr bwMode="auto">
        <a:xfrm>
          <a:off x="6581042" y="38406265"/>
          <a:ext cx="294816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25</xdr:col>
      <xdr:colOff>485775</xdr:colOff>
      <xdr:row>179</xdr:row>
      <xdr:rowOff>171450</xdr:rowOff>
    </xdr:from>
    <xdr:to>
      <xdr:col>27</xdr:col>
      <xdr:colOff>476250</xdr:colOff>
      <xdr:row>179</xdr:row>
      <xdr:rowOff>171450</xdr:rowOff>
    </xdr:to>
    <xdr:sp macro="" textlink="">
      <xdr:nvSpPr>
        <xdr:cNvPr id="80" name="Line 215"/>
        <xdr:cNvSpPr>
          <a:spLocks noChangeShapeType="1"/>
        </xdr:cNvSpPr>
      </xdr:nvSpPr>
      <xdr:spPr bwMode="auto">
        <a:xfrm>
          <a:off x="17139871" y="53137777"/>
          <a:ext cx="1206744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38100</xdr:colOff>
      <xdr:row>277</xdr:row>
      <xdr:rowOff>132521</xdr:rowOff>
    </xdr:from>
    <xdr:to>
      <xdr:col>17</xdr:col>
      <xdr:colOff>245994</xdr:colOff>
      <xdr:row>277</xdr:row>
      <xdr:rowOff>133350</xdr:rowOff>
    </xdr:to>
    <xdr:sp macro="" textlink="">
      <xdr:nvSpPr>
        <xdr:cNvPr id="81" name="Line 112"/>
        <xdr:cNvSpPr>
          <a:spLocks noChangeShapeType="1"/>
        </xdr:cNvSpPr>
      </xdr:nvSpPr>
      <xdr:spPr bwMode="auto">
        <a:xfrm flipV="1">
          <a:off x="7324725" y="74217971"/>
          <a:ext cx="2189094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0</xdr:colOff>
      <xdr:row>353</xdr:row>
      <xdr:rowOff>133350</xdr:rowOff>
    </xdr:from>
    <xdr:to>
      <xdr:col>13</xdr:col>
      <xdr:colOff>219076</xdr:colOff>
      <xdr:row>353</xdr:row>
      <xdr:rowOff>133350</xdr:rowOff>
    </xdr:to>
    <xdr:sp macro="" textlink="">
      <xdr:nvSpPr>
        <xdr:cNvPr id="83" name="Line 112"/>
        <xdr:cNvSpPr>
          <a:spLocks noChangeShapeType="1"/>
        </xdr:cNvSpPr>
      </xdr:nvSpPr>
      <xdr:spPr bwMode="auto">
        <a:xfrm flipV="1">
          <a:off x="7038975" y="94573725"/>
          <a:ext cx="145732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455</xdr:row>
      <xdr:rowOff>133350</xdr:rowOff>
    </xdr:from>
    <xdr:to>
      <xdr:col>18</xdr:col>
      <xdr:colOff>0</xdr:colOff>
      <xdr:row>455</xdr:row>
      <xdr:rowOff>133350</xdr:rowOff>
    </xdr:to>
    <xdr:sp macro="" textlink="">
      <xdr:nvSpPr>
        <xdr:cNvPr id="84" name="Line 112"/>
        <xdr:cNvSpPr>
          <a:spLocks noChangeShapeType="1"/>
        </xdr:cNvSpPr>
      </xdr:nvSpPr>
      <xdr:spPr bwMode="auto">
        <a:xfrm flipV="1">
          <a:off x="7286625" y="120376950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28575</xdr:colOff>
      <xdr:row>48</xdr:row>
      <xdr:rowOff>142046</xdr:rowOff>
    </xdr:from>
    <xdr:to>
      <xdr:col>17</xdr:col>
      <xdr:colOff>233985</xdr:colOff>
      <xdr:row>48</xdr:row>
      <xdr:rowOff>142875</xdr:rowOff>
    </xdr:to>
    <xdr:sp macro="" textlink="">
      <xdr:nvSpPr>
        <xdr:cNvPr id="86" name="Line 112"/>
        <xdr:cNvSpPr>
          <a:spLocks noChangeShapeType="1"/>
        </xdr:cNvSpPr>
      </xdr:nvSpPr>
      <xdr:spPr bwMode="auto">
        <a:xfrm flipV="1">
          <a:off x="7315200" y="13800896"/>
          <a:ext cx="2186610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0</xdr:colOff>
      <xdr:row>62</xdr:row>
      <xdr:rowOff>142046</xdr:rowOff>
    </xdr:from>
    <xdr:to>
      <xdr:col>17</xdr:col>
      <xdr:colOff>243510</xdr:colOff>
      <xdr:row>62</xdr:row>
      <xdr:rowOff>142875</xdr:rowOff>
    </xdr:to>
    <xdr:sp macro="" textlink="">
      <xdr:nvSpPr>
        <xdr:cNvPr id="89" name="Line 112"/>
        <xdr:cNvSpPr>
          <a:spLocks noChangeShapeType="1"/>
        </xdr:cNvSpPr>
      </xdr:nvSpPr>
      <xdr:spPr bwMode="auto">
        <a:xfrm flipV="1">
          <a:off x="8277225" y="15058196"/>
          <a:ext cx="1234110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9525</xdr:colOff>
      <xdr:row>102</xdr:row>
      <xdr:rowOff>142043</xdr:rowOff>
    </xdr:from>
    <xdr:to>
      <xdr:col>10</xdr:col>
      <xdr:colOff>233985</xdr:colOff>
      <xdr:row>102</xdr:row>
      <xdr:rowOff>142875</xdr:rowOff>
    </xdr:to>
    <xdr:sp macro="" textlink="">
      <xdr:nvSpPr>
        <xdr:cNvPr id="91" name="Line 112"/>
        <xdr:cNvSpPr>
          <a:spLocks noChangeShapeType="1"/>
        </xdr:cNvSpPr>
      </xdr:nvSpPr>
      <xdr:spPr bwMode="auto">
        <a:xfrm flipV="1">
          <a:off x="8534400" y="27764543"/>
          <a:ext cx="4721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9525</xdr:colOff>
      <xdr:row>106</xdr:row>
      <xdr:rowOff>142043</xdr:rowOff>
    </xdr:from>
    <xdr:to>
      <xdr:col>15</xdr:col>
      <xdr:colOff>233985</xdr:colOff>
      <xdr:row>106</xdr:row>
      <xdr:rowOff>142875</xdr:rowOff>
    </xdr:to>
    <xdr:sp macro="" textlink="">
      <xdr:nvSpPr>
        <xdr:cNvPr id="92" name="Line 112"/>
        <xdr:cNvSpPr>
          <a:spLocks noChangeShapeType="1"/>
        </xdr:cNvSpPr>
      </xdr:nvSpPr>
      <xdr:spPr bwMode="auto">
        <a:xfrm flipV="1">
          <a:off x="8534400" y="27764543"/>
          <a:ext cx="4721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0</xdr:colOff>
      <xdr:row>111</xdr:row>
      <xdr:rowOff>133350</xdr:rowOff>
    </xdr:from>
    <xdr:to>
      <xdr:col>7</xdr:col>
      <xdr:colOff>247649</xdr:colOff>
      <xdr:row>111</xdr:row>
      <xdr:rowOff>142875</xdr:rowOff>
    </xdr:to>
    <xdr:sp macro="" textlink="">
      <xdr:nvSpPr>
        <xdr:cNvPr id="95" name="Line 112"/>
        <xdr:cNvSpPr>
          <a:spLocks noChangeShapeType="1"/>
        </xdr:cNvSpPr>
      </xdr:nvSpPr>
      <xdr:spPr bwMode="auto">
        <a:xfrm flipV="1">
          <a:off x="7286625" y="26555700"/>
          <a:ext cx="247649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19050</xdr:colOff>
      <xdr:row>223</xdr:row>
      <xdr:rowOff>150328</xdr:rowOff>
    </xdr:from>
    <xdr:to>
      <xdr:col>14</xdr:col>
      <xdr:colOff>19050</xdr:colOff>
      <xdr:row>223</xdr:row>
      <xdr:rowOff>152400</xdr:rowOff>
    </xdr:to>
    <xdr:sp macro="" textlink="">
      <xdr:nvSpPr>
        <xdr:cNvPr id="96" name="Line 112"/>
        <xdr:cNvSpPr>
          <a:spLocks noChangeShapeType="1"/>
        </xdr:cNvSpPr>
      </xdr:nvSpPr>
      <xdr:spPr bwMode="auto">
        <a:xfrm>
          <a:off x="7305675" y="60148303"/>
          <a:ext cx="1238250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227</xdr:row>
      <xdr:rowOff>142043</xdr:rowOff>
    </xdr:from>
    <xdr:to>
      <xdr:col>11</xdr:col>
      <xdr:colOff>243510</xdr:colOff>
      <xdr:row>227</xdr:row>
      <xdr:rowOff>142875</xdr:rowOff>
    </xdr:to>
    <xdr:sp macro="" textlink="">
      <xdr:nvSpPr>
        <xdr:cNvPr id="98" name="Line 112"/>
        <xdr:cNvSpPr>
          <a:spLocks noChangeShapeType="1"/>
        </xdr:cNvSpPr>
      </xdr:nvSpPr>
      <xdr:spPr bwMode="auto">
        <a:xfrm flipV="1">
          <a:off x="8772525" y="2217336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247649</xdr:colOff>
      <xdr:row>244</xdr:row>
      <xdr:rowOff>131278</xdr:rowOff>
    </xdr:from>
    <xdr:to>
      <xdr:col>13</xdr:col>
      <xdr:colOff>0</xdr:colOff>
      <xdr:row>244</xdr:row>
      <xdr:rowOff>133350</xdr:rowOff>
    </xdr:to>
    <xdr:sp macro="" textlink="">
      <xdr:nvSpPr>
        <xdr:cNvPr id="99" name="Line 112"/>
        <xdr:cNvSpPr>
          <a:spLocks noChangeShapeType="1"/>
        </xdr:cNvSpPr>
      </xdr:nvSpPr>
      <xdr:spPr bwMode="auto">
        <a:xfrm>
          <a:off x="8029574" y="56643103"/>
          <a:ext cx="247651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17806</xdr:colOff>
      <xdr:row>249</xdr:row>
      <xdr:rowOff>133350</xdr:rowOff>
    </xdr:from>
    <xdr:to>
      <xdr:col>17</xdr:col>
      <xdr:colOff>219075</xdr:colOff>
      <xdr:row>249</xdr:row>
      <xdr:rowOff>137074</xdr:rowOff>
    </xdr:to>
    <xdr:sp macro="" textlink="">
      <xdr:nvSpPr>
        <xdr:cNvPr id="108" name="Line 112"/>
        <xdr:cNvSpPr>
          <a:spLocks noChangeShapeType="1"/>
        </xdr:cNvSpPr>
      </xdr:nvSpPr>
      <xdr:spPr bwMode="auto">
        <a:xfrm flipV="1">
          <a:off x="8542681" y="67008375"/>
          <a:ext cx="944219" cy="372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28575</xdr:colOff>
      <xdr:row>259</xdr:row>
      <xdr:rowOff>123825</xdr:rowOff>
    </xdr:from>
    <xdr:to>
      <xdr:col>14</xdr:col>
      <xdr:colOff>228600</xdr:colOff>
      <xdr:row>259</xdr:row>
      <xdr:rowOff>123825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7315200" y="695229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28575</xdr:colOff>
      <xdr:row>267</xdr:row>
      <xdr:rowOff>123825</xdr:rowOff>
    </xdr:from>
    <xdr:to>
      <xdr:col>17</xdr:col>
      <xdr:colOff>228600</xdr:colOff>
      <xdr:row>267</xdr:row>
      <xdr:rowOff>123825</xdr:rowOff>
    </xdr:to>
    <xdr:sp macro="" textlink="">
      <xdr:nvSpPr>
        <xdr:cNvPr id="121" name="Line 112"/>
        <xdr:cNvSpPr>
          <a:spLocks noChangeShapeType="1"/>
        </xdr:cNvSpPr>
      </xdr:nvSpPr>
      <xdr:spPr bwMode="auto">
        <a:xfrm flipV="1">
          <a:off x="7315200" y="695229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0</xdr:colOff>
      <xdr:row>272</xdr:row>
      <xdr:rowOff>142043</xdr:rowOff>
    </xdr:from>
    <xdr:to>
      <xdr:col>17</xdr:col>
      <xdr:colOff>243510</xdr:colOff>
      <xdr:row>272</xdr:row>
      <xdr:rowOff>142875</xdr:rowOff>
    </xdr:to>
    <xdr:sp macro="" textlink="">
      <xdr:nvSpPr>
        <xdr:cNvPr id="123" name="Line 112"/>
        <xdr:cNvSpPr>
          <a:spLocks noChangeShapeType="1"/>
        </xdr:cNvSpPr>
      </xdr:nvSpPr>
      <xdr:spPr bwMode="auto">
        <a:xfrm flipV="1">
          <a:off x="7286625" y="6113061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284</xdr:row>
      <xdr:rowOff>142043</xdr:rowOff>
    </xdr:from>
    <xdr:to>
      <xdr:col>12</xdr:col>
      <xdr:colOff>243510</xdr:colOff>
      <xdr:row>284</xdr:row>
      <xdr:rowOff>142875</xdr:rowOff>
    </xdr:to>
    <xdr:sp macro="" textlink="">
      <xdr:nvSpPr>
        <xdr:cNvPr id="124" name="Line 112"/>
        <xdr:cNvSpPr>
          <a:spLocks noChangeShapeType="1"/>
        </xdr:cNvSpPr>
      </xdr:nvSpPr>
      <xdr:spPr bwMode="auto">
        <a:xfrm flipV="1">
          <a:off x="8772525" y="7296066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292</xdr:row>
      <xdr:rowOff>142043</xdr:rowOff>
    </xdr:from>
    <xdr:to>
      <xdr:col>12</xdr:col>
      <xdr:colOff>243510</xdr:colOff>
      <xdr:row>292</xdr:row>
      <xdr:rowOff>142875</xdr:rowOff>
    </xdr:to>
    <xdr:sp macro="" textlink="">
      <xdr:nvSpPr>
        <xdr:cNvPr id="125" name="Line 112"/>
        <xdr:cNvSpPr>
          <a:spLocks noChangeShapeType="1"/>
        </xdr:cNvSpPr>
      </xdr:nvSpPr>
      <xdr:spPr bwMode="auto">
        <a:xfrm flipV="1">
          <a:off x="7534275" y="7604676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296</xdr:row>
      <xdr:rowOff>142043</xdr:rowOff>
    </xdr:from>
    <xdr:to>
      <xdr:col>12</xdr:col>
      <xdr:colOff>243510</xdr:colOff>
      <xdr:row>296</xdr:row>
      <xdr:rowOff>142875</xdr:rowOff>
    </xdr:to>
    <xdr:sp macro="" textlink="">
      <xdr:nvSpPr>
        <xdr:cNvPr id="126" name="Line 112"/>
        <xdr:cNvSpPr>
          <a:spLocks noChangeShapeType="1"/>
        </xdr:cNvSpPr>
      </xdr:nvSpPr>
      <xdr:spPr bwMode="auto">
        <a:xfrm flipV="1">
          <a:off x="7534275" y="7818036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238126</xdr:colOff>
      <xdr:row>300</xdr:row>
      <xdr:rowOff>123825</xdr:rowOff>
    </xdr:from>
    <xdr:to>
      <xdr:col>17</xdr:col>
      <xdr:colOff>238126</xdr:colOff>
      <xdr:row>300</xdr:row>
      <xdr:rowOff>123825</xdr:rowOff>
    </xdr:to>
    <xdr:sp macro="" textlink="">
      <xdr:nvSpPr>
        <xdr:cNvPr id="127" name="Line 112"/>
        <xdr:cNvSpPr>
          <a:spLocks noChangeShapeType="1"/>
        </xdr:cNvSpPr>
      </xdr:nvSpPr>
      <xdr:spPr bwMode="auto">
        <a:xfrm flipV="1">
          <a:off x="7772401" y="80362425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3</xdr:colOff>
      <xdr:row>511</xdr:row>
      <xdr:rowOff>149088</xdr:rowOff>
    </xdr:from>
    <xdr:to>
      <xdr:col>10</xdr:col>
      <xdr:colOff>8282</xdr:colOff>
      <xdr:row>511</xdr:row>
      <xdr:rowOff>149088</xdr:rowOff>
    </xdr:to>
    <xdr:sp macro="" textlink="">
      <xdr:nvSpPr>
        <xdr:cNvPr id="128" name="Line 112"/>
        <xdr:cNvSpPr>
          <a:spLocks noChangeShapeType="1"/>
        </xdr:cNvSpPr>
      </xdr:nvSpPr>
      <xdr:spPr bwMode="auto">
        <a:xfrm>
          <a:off x="7038978" y="101266488"/>
          <a:ext cx="503579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13" name="AutoShape 155"/>
        <xdr:cNvSpPr>
          <a:spLocks noChangeArrowheads="1"/>
        </xdr:cNvSpPr>
      </xdr:nvSpPr>
      <xdr:spPr bwMode="auto">
        <a:xfrm>
          <a:off x="152400" y="245059200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14" name="AutoShape 156"/>
        <xdr:cNvSpPr>
          <a:spLocks noChangeArrowheads="1"/>
        </xdr:cNvSpPr>
      </xdr:nvSpPr>
      <xdr:spPr bwMode="auto">
        <a:xfrm>
          <a:off x="152400" y="245059200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8284</xdr:colOff>
      <xdr:row>26</xdr:row>
      <xdr:rowOff>159852</xdr:rowOff>
    </xdr:from>
    <xdr:to>
      <xdr:col>18</xdr:col>
      <xdr:colOff>8284</xdr:colOff>
      <xdr:row>26</xdr:row>
      <xdr:rowOff>159853</xdr:rowOff>
    </xdr:to>
    <xdr:sp macro="" textlink="">
      <xdr:nvSpPr>
        <xdr:cNvPr id="16" name="Line 112"/>
        <xdr:cNvSpPr>
          <a:spLocks noChangeShapeType="1"/>
        </xdr:cNvSpPr>
      </xdr:nvSpPr>
      <xdr:spPr bwMode="auto">
        <a:xfrm>
          <a:off x="7790209" y="133719402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52</xdr:row>
      <xdr:rowOff>133350</xdr:rowOff>
    </xdr:from>
    <xdr:to>
      <xdr:col>18</xdr:col>
      <xdr:colOff>0</xdr:colOff>
      <xdr:row>52</xdr:row>
      <xdr:rowOff>133350</xdr:rowOff>
    </xdr:to>
    <xdr:sp macro="" textlink="">
      <xdr:nvSpPr>
        <xdr:cNvPr id="22" name="Line 112"/>
        <xdr:cNvSpPr>
          <a:spLocks noChangeShapeType="1"/>
        </xdr:cNvSpPr>
      </xdr:nvSpPr>
      <xdr:spPr bwMode="auto">
        <a:xfrm flipV="1">
          <a:off x="7081630" y="8772111"/>
          <a:ext cx="223630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56</xdr:row>
      <xdr:rowOff>133350</xdr:rowOff>
    </xdr:from>
    <xdr:to>
      <xdr:col>18</xdr:col>
      <xdr:colOff>0</xdr:colOff>
      <xdr:row>56</xdr:row>
      <xdr:rowOff>133350</xdr:rowOff>
    </xdr:to>
    <xdr:sp macro="" textlink="">
      <xdr:nvSpPr>
        <xdr:cNvPr id="23" name="Line 112"/>
        <xdr:cNvSpPr>
          <a:spLocks noChangeShapeType="1"/>
        </xdr:cNvSpPr>
      </xdr:nvSpPr>
      <xdr:spPr bwMode="auto">
        <a:xfrm flipV="1">
          <a:off x="7081630" y="8772111"/>
          <a:ext cx="223630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24848</xdr:colOff>
      <xdr:row>76</xdr:row>
      <xdr:rowOff>132522</xdr:rowOff>
    </xdr:from>
    <xdr:to>
      <xdr:col>17</xdr:col>
      <xdr:colOff>240195</xdr:colOff>
      <xdr:row>76</xdr:row>
      <xdr:rowOff>133350</xdr:rowOff>
    </xdr:to>
    <xdr:sp macro="" textlink="">
      <xdr:nvSpPr>
        <xdr:cNvPr id="24" name="Line 112"/>
        <xdr:cNvSpPr>
          <a:spLocks noChangeShapeType="1"/>
        </xdr:cNvSpPr>
      </xdr:nvSpPr>
      <xdr:spPr bwMode="auto">
        <a:xfrm>
          <a:off x="8100391" y="21128935"/>
          <a:ext cx="1209261" cy="82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24848</xdr:colOff>
      <xdr:row>82</xdr:row>
      <xdr:rowOff>132522</xdr:rowOff>
    </xdr:from>
    <xdr:to>
      <xdr:col>17</xdr:col>
      <xdr:colOff>240195</xdr:colOff>
      <xdr:row>82</xdr:row>
      <xdr:rowOff>133350</xdr:rowOff>
    </xdr:to>
    <xdr:sp macro="" textlink="">
      <xdr:nvSpPr>
        <xdr:cNvPr id="12" name="Line 112"/>
        <xdr:cNvSpPr>
          <a:spLocks noChangeShapeType="1"/>
        </xdr:cNvSpPr>
      </xdr:nvSpPr>
      <xdr:spPr bwMode="auto">
        <a:xfrm>
          <a:off x="8100391" y="21128935"/>
          <a:ext cx="1209261" cy="82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16565</xdr:colOff>
      <xdr:row>91</xdr:row>
      <xdr:rowOff>132521</xdr:rowOff>
    </xdr:from>
    <xdr:to>
      <xdr:col>16</xdr:col>
      <xdr:colOff>231913</xdr:colOff>
      <xdr:row>91</xdr:row>
      <xdr:rowOff>132522</xdr:rowOff>
    </xdr:to>
    <xdr:sp macro="" textlink="">
      <xdr:nvSpPr>
        <xdr:cNvPr id="15" name="Line 112"/>
        <xdr:cNvSpPr>
          <a:spLocks noChangeShapeType="1"/>
        </xdr:cNvSpPr>
      </xdr:nvSpPr>
      <xdr:spPr bwMode="auto">
        <a:xfrm flipV="1">
          <a:off x="8092108" y="24988630"/>
          <a:ext cx="96078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16565</xdr:colOff>
      <xdr:row>98</xdr:row>
      <xdr:rowOff>132521</xdr:rowOff>
    </xdr:from>
    <xdr:to>
      <xdr:col>16</xdr:col>
      <xdr:colOff>231913</xdr:colOff>
      <xdr:row>98</xdr:row>
      <xdr:rowOff>132522</xdr:rowOff>
    </xdr:to>
    <xdr:sp macro="" textlink="">
      <xdr:nvSpPr>
        <xdr:cNvPr id="17" name="Line 112"/>
        <xdr:cNvSpPr>
          <a:spLocks noChangeShapeType="1"/>
        </xdr:cNvSpPr>
      </xdr:nvSpPr>
      <xdr:spPr bwMode="auto">
        <a:xfrm flipV="1">
          <a:off x="8092108" y="24988630"/>
          <a:ext cx="96078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16565</xdr:colOff>
      <xdr:row>102</xdr:row>
      <xdr:rowOff>132521</xdr:rowOff>
    </xdr:from>
    <xdr:to>
      <xdr:col>16</xdr:col>
      <xdr:colOff>231913</xdr:colOff>
      <xdr:row>102</xdr:row>
      <xdr:rowOff>132522</xdr:rowOff>
    </xdr:to>
    <xdr:sp macro="" textlink="">
      <xdr:nvSpPr>
        <xdr:cNvPr id="19" name="Line 112"/>
        <xdr:cNvSpPr>
          <a:spLocks noChangeShapeType="1"/>
        </xdr:cNvSpPr>
      </xdr:nvSpPr>
      <xdr:spPr bwMode="auto">
        <a:xfrm flipV="1">
          <a:off x="8092108" y="24988630"/>
          <a:ext cx="96078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27</xdr:row>
      <xdr:rowOff>157370</xdr:rowOff>
    </xdr:from>
    <xdr:to>
      <xdr:col>17</xdr:col>
      <xdr:colOff>265042</xdr:colOff>
      <xdr:row>27</xdr:row>
      <xdr:rowOff>161095</xdr:rowOff>
    </xdr:to>
    <xdr:sp macro="" textlink="">
      <xdr:nvSpPr>
        <xdr:cNvPr id="4" name="Line 112"/>
        <xdr:cNvSpPr>
          <a:spLocks noChangeShapeType="1"/>
        </xdr:cNvSpPr>
      </xdr:nvSpPr>
      <xdr:spPr bwMode="auto">
        <a:xfrm flipV="1">
          <a:off x="6213200" y="8067261"/>
          <a:ext cx="3262103" cy="37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8283</xdr:colOff>
      <xdr:row>122</xdr:row>
      <xdr:rowOff>132518</xdr:rowOff>
    </xdr:from>
    <xdr:to>
      <xdr:col>17</xdr:col>
      <xdr:colOff>272085</xdr:colOff>
      <xdr:row>122</xdr:row>
      <xdr:rowOff>132521</xdr:rowOff>
    </xdr:to>
    <xdr:sp macro="" textlink="">
      <xdr:nvSpPr>
        <xdr:cNvPr id="6" name="Line 112"/>
        <xdr:cNvSpPr>
          <a:spLocks noChangeShapeType="1"/>
        </xdr:cNvSpPr>
      </xdr:nvSpPr>
      <xdr:spPr bwMode="auto">
        <a:xfrm flipV="1">
          <a:off x="8125240" y="33585975"/>
          <a:ext cx="1357106" cy="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61</xdr:row>
      <xdr:rowOff>142045</xdr:rowOff>
    </xdr:from>
    <xdr:to>
      <xdr:col>17</xdr:col>
      <xdr:colOff>272085</xdr:colOff>
      <xdr:row>61</xdr:row>
      <xdr:rowOff>142046</xdr:rowOff>
    </xdr:to>
    <xdr:sp macro="" textlink="">
      <xdr:nvSpPr>
        <xdr:cNvPr id="10" name="Line 112"/>
        <xdr:cNvSpPr>
          <a:spLocks noChangeShapeType="1"/>
        </xdr:cNvSpPr>
      </xdr:nvSpPr>
      <xdr:spPr bwMode="auto">
        <a:xfrm>
          <a:off x="6150666" y="2384977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9526</xdr:colOff>
      <xdr:row>49</xdr:row>
      <xdr:rowOff>139559</xdr:rowOff>
    </xdr:from>
    <xdr:to>
      <xdr:col>10</xdr:col>
      <xdr:colOff>256761</xdr:colOff>
      <xdr:row>49</xdr:row>
      <xdr:rowOff>140803</xdr:rowOff>
    </xdr:to>
    <xdr:sp macro="" textlink="">
      <xdr:nvSpPr>
        <xdr:cNvPr id="11" name="Line 112"/>
        <xdr:cNvSpPr>
          <a:spLocks noChangeShapeType="1"/>
        </xdr:cNvSpPr>
      </xdr:nvSpPr>
      <xdr:spPr bwMode="auto">
        <a:xfrm>
          <a:off x="6759852" y="13971516"/>
          <a:ext cx="793887" cy="124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33130</xdr:colOff>
      <xdr:row>110</xdr:row>
      <xdr:rowOff>132521</xdr:rowOff>
    </xdr:from>
    <xdr:to>
      <xdr:col>17</xdr:col>
      <xdr:colOff>272084</xdr:colOff>
      <xdr:row>110</xdr:row>
      <xdr:rowOff>132522</xdr:rowOff>
    </xdr:to>
    <xdr:sp macro="" textlink="">
      <xdr:nvSpPr>
        <xdr:cNvPr id="13" name="Line 112"/>
        <xdr:cNvSpPr>
          <a:spLocks noChangeShapeType="1"/>
        </xdr:cNvSpPr>
      </xdr:nvSpPr>
      <xdr:spPr bwMode="auto">
        <a:xfrm flipV="1">
          <a:off x="7056782" y="30272934"/>
          <a:ext cx="242556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73</xdr:row>
      <xdr:rowOff>132520</xdr:rowOff>
    </xdr:from>
    <xdr:to>
      <xdr:col>17</xdr:col>
      <xdr:colOff>281610</xdr:colOff>
      <xdr:row>73</xdr:row>
      <xdr:rowOff>132521</xdr:rowOff>
    </xdr:to>
    <xdr:sp macro="" textlink="">
      <xdr:nvSpPr>
        <xdr:cNvPr id="14" name="Line 112"/>
        <xdr:cNvSpPr>
          <a:spLocks noChangeShapeType="1"/>
        </xdr:cNvSpPr>
      </xdr:nvSpPr>
      <xdr:spPr bwMode="auto">
        <a:xfrm>
          <a:off x="6112566" y="1805607"/>
          <a:ext cx="326210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89</xdr:row>
      <xdr:rowOff>132520</xdr:rowOff>
    </xdr:from>
    <xdr:to>
      <xdr:col>17</xdr:col>
      <xdr:colOff>281610</xdr:colOff>
      <xdr:row>89</xdr:row>
      <xdr:rowOff>132521</xdr:rowOff>
    </xdr:to>
    <xdr:sp macro="" textlink="">
      <xdr:nvSpPr>
        <xdr:cNvPr id="15" name="Line 112"/>
        <xdr:cNvSpPr>
          <a:spLocks noChangeShapeType="1"/>
        </xdr:cNvSpPr>
      </xdr:nvSpPr>
      <xdr:spPr bwMode="auto">
        <a:xfrm>
          <a:off x="6112566" y="1805607"/>
          <a:ext cx="326210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82</xdr:row>
      <xdr:rowOff>132520</xdr:rowOff>
    </xdr:from>
    <xdr:to>
      <xdr:col>17</xdr:col>
      <xdr:colOff>281610</xdr:colOff>
      <xdr:row>82</xdr:row>
      <xdr:rowOff>132521</xdr:rowOff>
    </xdr:to>
    <xdr:sp macro="" textlink="">
      <xdr:nvSpPr>
        <xdr:cNvPr id="16" name="Line 112"/>
        <xdr:cNvSpPr>
          <a:spLocks noChangeShapeType="1"/>
        </xdr:cNvSpPr>
      </xdr:nvSpPr>
      <xdr:spPr bwMode="auto">
        <a:xfrm>
          <a:off x="6112566" y="1805607"/>
          <a:ext cx="326210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62" name="AutoShape 152"/>
        <xdr:cNvSpPr>
          <a:spLocks noChangeArrowheads="1"/>
        </xdr:cNvSpPr>
      </xdr:nvSpPr>
      <xdr:spPr bwMode="auto">
        <a:xfrm>
          <a:off x="152400" y="273357975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587</xdr:row>
      <xdr:rowOff>132520</xdr:rowOff>
    </xdr:from>
    <xdr:to>
      <xdr:col>17</xdr:col>
      <xdr:colOff>265044</xdr:colOff>
      <xdr:row>587</xdr:row>
      <xdr:rowOff>132521</xdr:rowOff>
    </xdr:to>
    <xdr:sp macro="" textlink="">
      <xdr:nvSpPr>
        <xdr:cNvPr id="83" name="Line 112"/>
        <xdr:cNvSpPr>
          <a:spLocks noChangeShapeType="1"/>
        </xdr:cNvSpPr>
      </xdr:nvSpPr>
      <xdr:spPr bwMode="auto">
        <a:xfrm>
          <a:off x="6210300" y="92801245"/>
          <a:ext cx="3303519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596</xdr:row>
      <xdr:rowOff>132520</xdr:rowOff>
    </xdr:from>
    <xdr:to>
      <xdr:col>17</xdr:col>
      <xdr:colOff>265044</xdr:colOff>
      <xdr:row>596</xdr:row>
      <xdr:rowOff>132521</xdr:rowOff>
    </xdr:to>
    <xdr:sp macro="" textlink="">
      <xdr:nvSpPr>
        <xdr:cNvPr id="84" name="Line 112"/>
        <xdr:cNvSpPr>
          <a:spLocks noChangeShapeType="1"/>
        </xdr:cNvSpPr>
      </xdr:nvSpPr>
      <xdr:spPr bwMode="auto">
        <a:xfrm>
          <a:off x="6543675" y="104745595"/>
          <a:ext cx="29701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153</xdr:row>
      <xdr:rowOff>132520</xdr:rowOff>
    </xdr:from>
    <xdr:to>
      <xdr:col>17</xdr:col>
      <xdr:colOff>281610</xdr:colOff>
      <xdr:row>153</xdr:row>
      <xdr:rowOff>132521</xdr:rowOff>
    </xdr:to>
    <xdr:sp macro="" textlink="">
      <xdr:nvSpPr>
        <xdr:cNvPr id="94" name="Line 112"/>
        <xdr:cNvSpPr>
          <a:spLocks noChangeShapeType="1"/>
        </xdr:cNvSpPr>
      </xdr:nvSpPr>
      <xdr:spPr bwMode="auto">
        <a:xfrm>
          <a:off x="6226866" y="41918695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244</xdr:row>
      <xdr:rowOff>132520</xdr:rowOff>
    </xdr:from>
    <xdr:to>
      <xdr:col>17</xdr:col>
      <xdr:colOff>281610</xdr:colOff>
      <xdr:row>244</xdr:row>
      <xdr:rowOff>132521</xdr:rowOff>
    </xdr:to>
    <xdr:sp macro="" textlink="">
      <xdr:nvSpPr>
        <xdr:cNvPr id="99" name="Line 112"/>
        <xdr:cNvSpPr>
          <a:spLocks noChangeShapeType="1"/>
        </xdr:cNvSpPr>
      </xdr:nvSpPr>
      <xdr:spPr bwMode="auto">
        <a:xfrm>
          <a:off x="6226866" y="69255445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251</xdr:row>
      <xdr:rowOff>132520</xdr:rowOff>
    </xdr:from>
    <xdr:to>
      <xdr:col>17</xdr:col>
      <xdr:colOff>281610</xdr:colOff>
      <xdr:row>251</xdr:row>
      <xdr:rowOff>132521</xdr:rowOff>
    </xdr:to>
    <xdr:sp macro="" textlink="">
      <xdr:nvSpPr>
        <xdr:cNvPr id="100" name="Line 112"/>
        <xdr:cNvSpPr>
          <a:spLocks noChangeShapeType="1"/>
        </xdr:cNvSpPr>
      </xdr:nvSpPr>
      <xdr:spPr bwMode="auto">
        <a:xfrm>
          <a:off x="6226866" y="722939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257</xdr:row>
      <xdr:rowOff>132520</xdr:rowOff>
    </xdr:from>
    <xdr:to>
      <xdr:col>17</xdr:col>
      <xdr:colOff>281610</xdr:colOff>
      <xdr:row>257</xdr:row>
      <xdr:rowOff>132521</xdr:rowOff>
    </xdr:to>
    <xdr:sp macro="" textlink="">
      <xdr:nvSpPr>
        <xdr:cNvPr id="101" name="Line 112"/>
        <xdr:cNvSpPr>
          <a:spLocks noChangeShapeType="1"/>
        </xdr:cNvSpPr>
      </xdr:nvSpPr>
      <xdr:spPr bwMode="auto">
        <a:xfrm>
          <a:off x="6226866" y="737798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16565</xdr:colOff>
      <xdr:row>267</xdr:row>
      <xdr:rowOff>132521</xdr:rowOff>
    </xdr:from>
    <xdr:to>
      <xdr:col>11</xdr:col>
      <xdr:colOff>265045</xdr:colOff>
      <xdr:row>267</xdr:row>
      <xdr:rowOff>132521</xdr:rowOff>
    </xdr:to>
    <xdr:sp macro="" textlink="">
      <xdr:nvSpPr>
        <xdr:cNvPr id="102" name="Line 112"/>
        <xdr:cNvSpPr>
          <a:spLocks noChangeShapeType="1"/>
        </xdr:cNvSpPr>
      </xdr:nvSpPr>
      <xdr:spPr bwMode="auto">
        <a:xfrm flipV="1">
          <a:off x="7040217" y="71694260"/>
          <a:ext cx="79513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272</xdr:row>
      <xdr:rowOff>132520</xdr:rowOff>
    </xdr:from>
    <xdr:to>
      <xdr:col>17</xdr:col>
      <xdr:colOff>281610</xdr:colOff>
      <xdr:row>272</xdr:row>
      <xdr:rowOff>132521</xdr:rowOff>
    </xdr:to>
    <xdr:sp macro="" textlink="">
      <xdr:nvSpPr>
        <xdr:cNvPr id="103" name="Line 112"/>
        <xdr:cNvSpPr>
          <a:spLocks noChangeShapeType="1"/>
        </xdr:cNvSpPr>
      </xdr:nvSpPr>
      <xdr:spPr bwMode="auto">
        <a:xfrm>
          <a:off x="6226866" y="737798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277</xdr:row>
      <xdr:rowOff>132520</xdr:rowOff>
    </xdr:from>
    <xdr:to>
      <xdr:col>17</xdr:col>
      <xdr:colOff>281610</xdr:colOff>
      <xdr:row>277</xdr:row>
      <xdr:rowOff>132521</xdr:rowOff>
    </xdr:to>
    <xdr:sp macro="" textlink="">
      <xdr:nvSpPr>
        <xdr:cNvPr id="104" name="Line 112"/>
        <xdr:cNvSpPr>
          <a:spLocks noChangeShapeType="1"/>
        </xdr:cNvSpPr>
      </xdr:nvSpPr>
      <xdr:spPr bwMode="auto">
        <a:xfrm>
          <a:off x="6226866" y="783137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292</xdr:row>
      <xdr:rowOff>132520</xdr:rowOff>
    </xdr:from>
    <xdr:to>
      <xdr:col>17</xdr:col>
      <xdr:colOff>281610</xdr:colOff>
      <xdr:row>292</xdr:row>
      <xdr:rowOff>132521</xdr:rowOff>
    </xdr:to>
    <xdr:sp macro="" textlink="">
      <xdr:nvSpPr>
        <xdr:cNvPr id="106" name="Line 112"/>
        <xdr:cNvSpPr>
          <a:spLocks noChangeShapeType="1"/>
        </xdr:cNvSpPr>
      </xdr:nvSpPr>
      <xdr:spPr bwMode="auto">
        <a:xfrm>
          <a:off x="6226866" y="783137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308</xdr:row>
      <xdr:rowOff>132520</xdr:rowOff>
    </xdr:from>
    <xdr:to>
      <xdr:col>17</xdr:col>
      <xdr:colOff>281610</xdr:colOff>
      <xdr:row>308</xdr:row>
      <xdr:rowOff>132521</xdr:rowOff>
    </xdr:to>
    <xdr:sp macro="" textlink="">
      <xdr:nvSpPr>
        <xdr:cNvPr id="107" name="Line 112"/>
        <xdr:cNvSpPr>
          <a:spLocks noChangeShapeType="1"/>
        </xdr:cNvSpPr>
      </xdr:nvSpPr>
      <xdr:spPr bwMode="auto">
        <a:xfrm>
          <a:off x="6226866" y="783137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317</xdr:row>
      <xdr:rowOff>132520</xdr:rowOff>
    </xdr:from>
    <xdr:to>
      <xdr:col>17</xdr:col>
      <xdr:colOff>281610</xdr:colOff>
      <xdr:row>317</xdr:row>
      <xdr:rowOff>132521</xdr:rowOff>
    </xdr:to>
    <xdr:sp macro="" textlink="">
      <xdr:nvSpPr>
        <xdr:cNvPr id="108" name="Line 112"/>
        <xdr:cNvSpPr>
          <a:spLocks noChangeShapeType="1"/>
        </xdr:cNvSpPr>
      </xdr:nvSpPr>
      <xdr:spPr bwMode="auto">
        <a:xfrm>
          <a:off x="6226866" y="783137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540</xdr:row>
      <xdr:rowOff>152400</xdr:rowOff>
    </xdr:from>
    <xdr:to>
      <xdr:col>17</xdr:col>
      <xdr:colOff>265045</xdr:colOff>
      <xdr:row>540</xdr:row>
      <xdr:rowOff>152401</xdr:rowOff>
    </xdr:to>
    <xdr:sp macro="" textlink="">
      <xdr:nvSpPr>
        <xdr:cNvPr id="132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548</xdr:row>
      <xdr:rowOff>152400</xdr:rowOff>
    </xdr:from>
    <xdr:to>
      <xdr:col>17</xdr:col>
      <xdr:colOff>265045</xdr:colOff>
      <xdr:row>548</xdr:row>
      <xdr:rowOff>152401</xdr:rowOff>
    </xdr:to>
    <xdr:sp macro="" textlink="">
      <xdr:nvSpPr>
        <xdr:cNvPr id="133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553</xdr:row>
      <xdr:rowOff>152400</xdr:rowOff>
    </xdr:from>
    <xdr:to>
      <xdr:col>17</xdr:col>
      <xdr:colOff>265045</xdr:colOff>
      <xdr:row>553</xdr:row>
      <xdr:rowOff>152401</xdr:rowOff>
    </xdr:to>
    <xdr:sp macro="" textlink="">
      <xdr:nvSpPr>
        <xdr:cNvPr id="134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561</xdr:row>
      <xdr:rowOff>152400</xdr:rowOff>
    </xdr:from>
    <xdr:to>
      <xdr:col>17</xdr:col>
      <xdr:colOff>265045</xdr:colOff>
      <xdr:row>561</xdr:row>
      <xdr:rowOff>152401</xdr:rowOff>
    </xdr:to>
    <xdr:sp macro="" textlink="">
      <xdr:nvSpPr>
        <xdr:cNvPr id="135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566</xdr:row>
      <xdr:rowOff>152400</xdr:rowOff>
    </xdr:from>
    <xdr:to>
      <xdr:col>17</xdr:col>
      <xdr:colOff>265045</xdr:colOff>
      <xdr:row>566</xdr:row>
      <xdr:rowOff>152401</xdr:rowOff>
    </xdr:to>
    <xdr:sp macro="" textlink="">
      <xdr:nvSpPr>
        <xdr:cNvPr id="136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2072</xdr:colOff>
      <xdr:row>37</xdr:row>
      <xdr:rowOff>141631</xdr:rowOff>
    </xdr:from>
    <xdr:to>
      <xdr:col>16</xdr:col>
      <xdr:colOff>9525</xdr:colOff>
      <xdr:row>37</xdr:row>
      <xdr:rowOff>142874</xdr:rowOff>
    </xdr:to>
    <xdr:sp macro="" textlink="">
      <xdr:nvSpPr>
        <xdr:cNvPr id="167" name="Line 112"/>
        <xdr:cNvSpPr>
          <a:spLocks noChangeShapeType="1"/>
        </xdr:cNvSpPr>
      </xdr:nvSpPr>
      <xdr:spPr bwMode="auto">
        <a:xfrm>
          <a:off x="7041047" y="10571506"/>
          <a:ext cx="1941028" cy="124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19050</xdr:colOff>
      <xdr:row>102</xdr:row>
      <xdr:rowOff>142875</xdr:rowOff>
    </xdr:from>
    <xdr:to>
      <xdr:col>17</xdr:col>
      <xdr:colOff>276223</xdr:colOff>
      <xdr:row>102</xdr:row>
      <xdr:rowOff>143705</xdr:rowOff>
    </xdr:to>
    <xdr:sp macro="" textlink="">
      <xdr:nvSpPr>
        <xdr:cNvPr id="169" name="Line 112"/>
        <xdr:cNvSpPr>
          <a:spLocks noChangeShapeType="1"/>
        </xdr:cNvSpPr>
      </xdr:nvSpPr>
      <xdr:spPr bwMode="auto">
        <a:xfrm>
          <a:off x="8715375" y="39995475"/>
          <a:ext cx="533398" cy="83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147</xdr:row>
      <xdr:rowOff>132520</xdr:rowOff>
    </xdr:from>
    <xdr:to>
      <xdr:col>17</xdr:col>
      <xdr:colOff>272085</xdr:colOff>
      <xdr:row>147</xdr:row>
      <xdr:rowOff>133349</xdr:rowOff>
    </xdr:to>
    <xdr:sp macro="" textlink="">
      <xdr:nvSpPr>
        <xdr:cNvPr id="170" name="Line 112"/>
        <xdr:cNvSpPr>
          <a:spLocks noChangeShapeType="1"/>
        </xdr:cNvSpPr>
      </xdr:nvSpPr>
      <xdr:spPr bwMode="auto">
        <a:xfrm flipV="1">
          <a:off x="7038975" y="46624045"/>
          <a:ext cx="2481885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8283</xdr:colOff>
      <xdr:row>160</xdr:row>
      <xdr:rowOff>125016</xdr:rowOff>
    </xdr:from>
    <xdr:to>
      <xdr:col>8</xdr:col>
      <xdr:colOff>295845</xdr:colOff>
      <xdr:row>160</xdr:row>
      <xdr:rowOff>132521</xdr:rowOff>
    </xdr:to>
    <xdr:sp macro="" textlink="">
      <xdr:nvSpPr>
        <xdr:cNvPr id="171" name="Line 112"/>
        <xdr:cNvSpPr>
          <a:spLocks noChangeShapeType="1"/>
        </xdr:cNvSpPr>
      </xdr:nvSpPr>
      <xdr:spPr bwMode="auto">
        <a:xfrm flipV="1">
          <a:off x="8818908" y="28290441"/>
          <a:ext cx="239937" cy="750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218</xdr:row>
      <xdr:rowOff>132520</xdr:rowOff>
    </xdr:from>
    <xdr:to>
      <xdr:col>17</xdr:col>
      <xdr:colOff>272085</xdr:colOff>
      <xdr:row>218</xdr:row>
      <xdr:rowOff>133349</xdr:rowOff>
    </xdr:to>
    <xdr:sp macro="" textlink="">
      <xdr:nvSpPr>
        <xdr:cNvPr id="176" name="Line 112"/>
        <xdr:cNvSpPr>
          <a:spLocks noChangeShapeType="1"/>
        </xdr:cNvSpPr>
      </xdr:nvSpPr>
      <xdr:spPr bwMode="auto">
        <a:xfrm flipV="1">
          <a:off x="7038975" y="46624045"/>
          <a:ext cx="2481885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223</xdr:row>
      <xdr:rowOff>132520</xdr:rowOff>
    </xdr:from>
    <xdr:to>
      <xdr:col>17</xdr:col>
      <xdr:colOff>272085</xdr:colOff>
      <xdr:row>223</xdr:row>
      <xdr:rowOff>133349</xdr:rowOff>
    </xdr:to>
    <xdr:sp macro="" textlink="">
      <xdr:nvSpPr>
        <xdr:cNvPr id="177" name="Line 112"/>
        <xdr:cNvSpPr>
          <a:spLocks noChangeShapeType="1"/>
        </xdr:cNvSpPr>
      </xdr:nvSpPr>
      <xdr:spPr bwMode="auto">
        <a:xfrm flipV="1">
          <a:off x="7038975" y="46624045"/>
          <a:ext cx="2481885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530085</xdr:colOff>
      <xdr:row>302</xdr:row>
      <xdr:rowOff>132517</xdr:rowOff>
    </xdr:from>
    <xdr:to>
      <xdr:col>10</xdr:col>
      <xdr:colOff>8281</xdr:colOff>
      <xdr:row>302</xdr:row>
      <xdr:rowOff>132522</xdr:rowOff>
    </xdr:to>
    <xdr:sp macro="" textlink="">
      <xdr:nvSpPr>
        <xdr:cNvPr id="90" name="Line 112"/>
        <xdr:cNvSpPr>
          <a:spLocks noChangeShapeType="1"/>
        </xdr:cNvSpPr>
      </xdr:nvSpPr>
      <xdr:spPr bwMode="auto">
        <a:xfrm>
          <a:off x="6203672" y="80747147"/>
          <a:ext cx="1101587" cy="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354</xdr:row>
      <xdr:rowOff>149087</xdr:rowOff>
    </xdr:from>
    <xdr:to>
      <xdr:col>17</xdr:col>
      <xdr:colOff>265044</xdr:colOff>
      <xdr:row>354</xdr:row>
      <xdr:rowOff>152401</xdr:rowOff>
    </xdr:to>
    <xdr:sp macro="" textlink="">
      <xdr:nvSpPr>
        <xdr:cNvPr id="98" name="Line 112"/>
        <xdr:cNvSpPr>
          <a:spLocks noChangeShapeType="1"/>
        </xdr:cNvSpPr>
      </xdr:nvSpPr>
      <xdr:spPr bwMode="auto">
        <a:xfrm>
          <a:off x="7023652" y="94446587"/>
          <a:ext cx="2451653" cy="33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16565</xdr:colOff>
      <xdr:row>368</xdr:row>
      <xdr:rowOff>149088</xdr:rowOff>
    </xdr:from>
    <xdr:to>
      <xdr:col>17</xdr:col>
      <xdr:colOff>256762</xdr:colOff>
      <xdr:row>368</xdr:row>
      <xdr:rowOff>152402</xdr:rowOff>
    </xdr:to>
    <xdr:sp macro="" textlink="">
      <xdr:nvSpPr>
        <xdr:cNvPr id="109" name="Line 112"/>
        <xdr:cNvSpPr>
          <a:spLocks noChangeShapeType="1"/>
        </xdr:cNvSpPr>
      </xdr:nvSpPr>
      <xdr:spPr bwMode="auto">
        <a:xfrm>
          <a:off x="7040217" y="98223458"/>
          <a:ext cx="2426806" cy="33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376</xdr:row>
      <xdr:rowOff>152400</xdr:rowOff>
    </xdr:from>
    <xdr:to>
      <xdr:col>17</xdr:col>
      <xdr:colOff>265045</xdr:colOff>
      <xdr:row>376</xdr:row>
      <xdr:rowOff>152401</xdr:rowOff>
    </xdr:to>
    <xdr:sp macro="" textlink="">
      <xdr:nvSpPr>
        <xdr:cNvPr id="110" name="Line 112"/>
        <xdr:cNvSpPr>
          <a:spLocks noChangeShapeType="1"/>
        </xdr:cNvSpPr>
      </xdr:nvSpPr>
      <xdr:spPr bwMode="auto">
        <a:xfrm>
          <a:off x="6248400" y="1161954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382</xdr:row>
      <xdr:rowOff>152400</xdr:rowOff>
    </xdr:from>
    <xdr:to>
      <xdr:col>17</xdr:col>
      <xdr:colOff>265045</xdr:colOff>
      <xdr:row>382</xdr:row>
      <xdr:rowOff>152401</xdr:rowOff>
    </xdr:to>
    <xdr:sp macro="" textlink="">
      <xdr:nvSpPr>
        <xdr:cNvPr id="111" name="Line 112"/>
        <xdr:cNvSpPr>
          <a:spLocks noChangeShapeType="1"/>
        </xdr:cNvSpPr>
      </xdr:nvSpPr>
      <xdr:spPr bwMode="auto">
        <a:xfrm>
          <a:off x="6248400" y="1161954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390</xdr:row>
      <xdr:rowOff>152400</xdr:rowOff>
    </xdr:from>
    <xdr:to>
      <xdr:col>17</xdr:col>
      <xdr:colOff>265045</xdr:colOff>
      <xdr:row>390</xdr:row>
      <xdr:rowOff>152401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>
          <a:off x="6248400" y="1161954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16564</xdr:colOff>
      <xdr:row>397</xdr:row>
      <xdr:rowOff>149088</xdr:rowOff>
    </xdr:from>
    <xdr:to>
      <xdr:col>17</xdr:col>
      <xdr:colOff>265044</xdr:colOff>
      <xdr:row>397</xdr:row>
      <xdr:rowOff>152402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>
          <a:off x="7040216" y="105951131"/>
          <a:ext cx="2435089" cy="33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402</xdr:row>
      <xdr:rowOff>152400</xdr:rowOff>
    </xdr:from>
    <xdr:to>
      <xdr:col>17</xdr:col>
      <xdr:colOff>265045</xdr:colOff>
      <xdr:row>402</xdr:row>
      <xdr:rowOff>152401</xdr:rowOff>
    </xdr:to>
    <xdr:sp macro="" textlink="">
      <xdr:nvSpPr>
        <xdr:cNvPr id="114" name="Line 112"/>
        <xdr:cNvSpPr>
          <a:spLocks noChangeShapeType="1"/>
        </xdr:cNvSpPr>
      </xdr:nvSpPr>
      <xdr:spPr bwMode="auto">
        <a:xfrm>
          <a:off x="6248400" y="1161954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4970</xdr:colOff>
      <xdr:row>414</xdr:row>
      <xdr:rowOff>149087</xdr:rowOff>
    </xdr:from>
    <xdr:to>
      <xdr:col>10</xdr:col>
      <xdr:colOff>265044</xdr:colOff>
      <xdr:row>414</xdr:row>
      <xdr:rowOff>152400</xdr:rowOff>
    </xdr:to>
    <xdr:sp macro="" textlink="">
      <xdr:nvSpPr>
        <xdr:cNvPr id="115" name="Line 112"/>
        <xdr:cNvSpPr>
          <a:spLocks noChangeShapeType="1"/>
        </xdr:cNvSpPr>
      </xdr:nvSpPr>
      <xdr:spPr bwMode="auto">
        <a:xfrm flipV="1">
          <a:off x="6481970" y="110539696"/>
          <a:ext cx="1080052" cy="331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424</xdr:row>
      <xdr:rowOff>149087</xdr:rowOff>
    </xdr:from>
    <xdr:to>
      <xdr:col>18</xdr:col>
      <xdr:colOff>1</xdr:colOff>
      <xdr:row>424</xdr:row>
      <xdr:rowOff>152401</xdr:rowOff>
    </xdr:to>
    <xdr:sp macro="" textlink="">
      <xdr:nvSpPr>
        <xdr:cNvPr id="116" name="Line 112"/>
        <xdr:cNvSpPr>
          <a:spLocks noChangeShapeType="1"/>
        </xdr:cNvSpPr>
      </xdr:nvSpPr>
      <xdr:spPr bwMode="auto">
        <a:xfrm>
          <a:off x="7023653" y="113165283"/>
          <a:ext cx="2459935" cy="33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468</xdr:row>
      <xdr:rowOff>152400</xdr:rowOff>
    </xdr:from>
    <xdr:to>
      <xdr:col>17</xdr:col>
      <xdr:colOff>265045</xdr:colOff>
      <xdr:row>468</xdr:row>
      <xdr:rowOff>152401</xdr:rowOff>
    </xdr:to>
    <xdr:sp macro="" textlink="">
      <xdr:nvSpPr>
        <xdr:cNvPr id="118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474</xdr:row>
      <xdr:rowOff>152400</xdr:rowOff>
    </xdr:from>
    <xdr:to>
      <xdr:col>17</xdr:col>
      <xdr:colOff>265045</xdr:colOff>
      <xdr:row>474</xdr:row>
      <xdr:rowOff>152401</xdr:rowOff>
    </xdr:to>
    <xdr:sp macro="" textlink="">
      <xdr:nvSpPr>
        <xdr:cNvPr id="119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462</xdr:row>
      <xdr:rowOff>152400</xdr:rowOff>
    </xdr:from>
    <xdr:to>
      <xdr:col>17</xdr:col>
      <xdr:colOff>265045</xdr:colOff>
      <xdr:row>462</xdr:row>
      <xdr:rowOff>152401</xdr:rowOff>
    </xdr:to>
    <xdr:sp macro="" textlink="">
      <xdr:nvSpPr>
        <xdr:cNvPr id="120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452</xdr:row>
      <xdr:rowOff>152400</xdr:rowOff>
    </xdr:from>
    <xdr:to>
      <xdr:col>17</xdr:col>
      <xdr:colOff>265045</xdr:colOff>
      <xdr:row>452</xdr:row>
      <xdr:rowOff>152401</xdr:rowOff>
    </xdr:to>
    <xdr:sp macro="" textlink="">
      <xdr:nvSpPr>
        <xdr:cNvPr id="121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446</xdr:row>
      <xdr:rowOff>152400</xdr:rowOff>
    </xdr:from>
    <xdr:to>
      <xdr:col>17</xdr:col>
      <xdr:colOff>265045</xdr:colOff>
      <xdr:row>446</xdr:row>
      <xdr:rowOff>152401</xdr:rowOff>
    </xdr:to>
    <xdr:sp macro="" textlink="">
      <xdr:nvSpPr>
        <xdr:cNvPr id="122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441</xdr:row>
      <xdr:rowOff>152400</xdr:rowOff>
    </xdr:from>
    <xdr:to>
      <xdr:col>17</xdr:col>
      <xdr:colOff>265045</xdr:colOff>
      <xdr:row>441</xdr:row>
      <xdr:rowOff>152401</xdr:rowOff>
    </xdr:to>
    <xdr:sp macro="" textlink="">
      <xdr:nvSpPr>
        <xdr:cNvPr id="154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432</xdr:row>
      <xdr:rowOff>152400</xdr:rowOff>
    </xdr:from>
    <xdr:to>
      <xdr:col>17</xdr:col>
      <xdr:colOff>265045</xdr:colOff>
      <xdr:row>432</xdr:row>
      <xdr:rowOff>152401</xdr:rowOff>
    </xdr:to>
    <xdr:sp macro="" textlink="">
      <xdr:nvSpPr>
        <xdr:cNvPr id="168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13252</xdr:colOff>
      <xdr:row>480</xdr:row>
      <xdr:rowOff>157370</xdr:rowOff>
    </xdr:from>
    <xdr:to>
      <xdr:col>12</xdr:col>
      <xdr:colOff>256761</xdr:colOff>
      <xdr:row>480</xdr:row>
      <xdr:rowOff>160683</xdr:rowOff>
    </xdr:to>
    <xdr:sp macro="" textlink="">
      <xdr:nvSpPr>
        <xdr:cNvPr id="172" name="Line 112"/>
        <xdr:cNvSpPr>
          <a:spLocks noChangeShapeType="1"/>
        </xdr:cNvSpPr>
      </xdr:nvSpPr>
      <xdr:spPr bwMode="auto">
        <a:xfrm flipV="1">
          <a:off x="7036904" y="127982870"/>
          <a:ext cx="1063487" cy="331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491</xdr:row>
      <xdr:rowOff>149087</xdr:rowOff>
    </xdr:from>
    <xdr:to>
      <xdr:col>18</xdr:col>
      <xdr:colOff>1</xdr:colOff>
      <xdr:row>491</xdr:row>
      <xdr:rowOff>152402</xdr:rowOff>
    </xdr:to>
    <xdr:sp macro="" textlink="">
      <xdr:nvSpPr>
        <xdr:cNvPr id="173" name="Line 112"/>
        <xdr:cNvSpPr>
          <a:spLocks noChangeShapeType="1"/>
        </xdr:cNvSpPr>
      </xdr:nvSpPr>
      <xdr:spPr bwMode="auto">
        <a:xfrm>
          <a:off x="7023653" y="131055717"/>
          <a:ext cx="2459935" cy="331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501</xdr:row>
      <xdr:rowOff>152400</xdr:rowOff>
    </xdr:from>
    <xdr:to>
      <xdr:col>17</xdr:col>
      <xdr:colOff>265045</xdr:colOff>
      <xdr:row>501</xdr:row>
      <xdr:rowOff>152401</xdr:rowOff>
    </xdr:to>
    <xdr:sp macro="" textlink="">
      <xdr:nvSpPr>
        <xdr:cNvPr id="179" name="Line 112"/>
        <xdr:cNvSpPr>
          <a:spLocks noChangeShapeType="1"/>
        </xdr:cNvSpPr>
      </xdr:nvSpPr>
      <xdr:spPr bwMode="auto">
        <a:xfrm>
          <a:off x="6248400" y="156619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510</xdr:row>
      <xdr:rowOff>152400</xdr:rowOff>
    </xdr:from>
    <xdr:to>
      <xdr:col>17</xdr:col>
      <xdr:colOff>265045</xdr:colOff>
      <xdr:row>510</xdr:row>
      <xdr:rowOff>152401</xdr:rowOff>
    </xdr:to>
    <xdr:sp macro="" textlink="">
      <xdr:nvSpPr>
        <xdr:cNvPr id="180" name="Line 112"/>
        <xdr:cNvSpPr>
          <a:spLocks noChangeShapeType="1"/>
        </xdr:cNvSpPr>
      </xdr:nvSpPr>
      <xdr:spPr bwMode="auto">
        <a:xfrm>
          <a:off x="6248400" y="156619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516</xdr:row>
      <xdr:rowOff>152400</xdr:rowOff>
    </xdr:from>
    <xdr:to>
      <xdr:col>17</xdr:col>
      <xdr:colOff>265045</xdr:colOff>
      <xdr:row>516</xdr:row>
      <xdr:rowOff>152401</xdr:rowOff>
    </xdr:to>
    <xdr:sp macro="" textlink="">
      <xdr:nvSpPr>
        <xdr:cNvPr id="181" name="Line 112"/>
        <xdr:cNvSpPr>
          <a:spLocks noChangeShapeType="1"/>
        </xdr:cNvSpPr>
      </xdr:nvSpPr>
      <xdr:spPr bwMode="auto">
        <a:xfrm>
          <a:off x="6248400" y="156619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270014</xdr:colOff>
      <xdr:row>528</xdr:row>
      <xdr:rowOff>149086</xdr:rowOff>
    </xdr:from>
    <xdr:to>
      <xdr:col>9</xdr:col>
      <xdr:colOff>273325</xdr:colOff>
      <xdr:row>528</xdr:row>
      <xdr:rowOff>152398</xdr:rowOff>
    </xdr:to>
    <xdr:sp macro="" textlink="">
      <xdr:nvSpPr>
        <xdr:cNvPr id="183" name="Line 112"/>
        <xdr:cNvSpPr>
          <a:spLocks noChangeShapeType="1"/>
        </xdr:cNvSpPr>
      </xdr:nvSpPr>
      <xdr:spPr bwMode="auto">
        <a:xfrm flipV="1">
          <a:off x="6747014" y="140597282"/>
          <a:ext cx="549963" cy="331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266701</xdr:colOff>
      <xdr:row>176</xdr:row>
      <xdr:rowOff>150326</xdr:rowOff>
    </xdr:from>
    <xdr:to>
      <xdr:col>17</xdr:col>
      <xdr:colOff>266700</xdr:colOff>
      <xdr:row>176</xdr:row>
      <xdr:rowOff>152400</xdr:rowOff>
    </xdr:to>
    <xdr:sp macro="" textlink="">
      <xdr:nvSpPr>
        <xdr:cNvPr id="77" name="Line 112"/>
        <xdr:cNvSpPr>
          <a:spLocks noChangeShapeType="1"/>
        </xdr:cNvSpPr>
      </xdr:nvSpPr>
      <xdr:spPr bwMode="auto">
        <a:xfrm>
          <a:off x="8656984" y="50533435"/>
          <a:ext cx="819977" cy="207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273325</xdr:colOff>
      <xdr:row>181</xdr:row>
      <xdr:rowOff>150327</xdr:rowOff>
    </xdr:from>
    <xdr:to>
      <xdr:col>11</xdr:col>
      <xdr:colOff>265043</xdr:colOff>
      <xdr:row>181</xdr:row>
      <xdr:rowOff>150329</xdr:rowOff>
    </xdr:to>
    <xdr:sp macro="" textlink="">
      <xdr:nvSpPr>
        <xdr:cNvPr id="78" name="Line 112"/>
        <xdr:cNvSpPr>
          <a:spLocks noChangeShapeType="1"/>
        </xdr:cNvSpPr>
      </xdr:nvSpPr>
      <xdr:spPr bwMode="auto">
        <a:xfrm>
          <a:off x="7570303" y="52413588"/>
          <a:ext cx="265044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195</xdr:row>
      <xdr:rowOff>150326</xdr:rowOff>
    </xdr:from>
    <xdr:to>
      <xdr:col>11</xdr:col>
      <xdr:colOff>266700</xdr:colOff>
      <xdr:row>195</xdr:row>
      <xdr:rowOff>152400</xdr:rowOff>
    </xdr:to>
    <xdr:sp macro="" textlink="">
      <xdr:nvSpPr>
        <xdr:cNvPr id="81" name="Line 112"/>
        <xdr:cNvSpPr>
          <a:spLocks noChangeShapeType="1"/>
        </xdr:cNvSpPr>
      </xdr:nvSpPr>
      <xdr:spPr bwMode="auto">
        <a:xfrm>
          <a:off x="7017027" y="55875717"/>
          <a:ext cx="819977" cy="207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200</xdr:row>
      <xdr:rowOff>150326</xdr:rowOff>
    </xdr:from>
    <xdr:to>
      <xdr:col>11</xdr:col>
      <xdr:colOff>266700</xdr:colOff>
      <xdr:row>200</xdr:row>
      <xdr:rowOff>152400</xdr:rowOff>
    </xdr:to>
    <xdr:sp macro="" textlink="">
      <xdr:nvSpPr>
        <xdr:cNvPr id="92" name="Line 112"/>
        <xdr:cNvSpPr>
          <a:spLocks noChangeShapeType="1"/>
        </xdr:cNvSpPr>
      </xdr:nvSpPr>
      <xdr:spPr bwMode="auto">
        <a:xfrm>
          <a:off x="7017027" y="57051848"/>
          <a:ext cx="819977" cy="207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210</xdr:row>
      <xdr:rowOff>132520</xdr:rowOff>
    </xdr:from>
    <xdr:to>
      <xdr:col>17</xdr:col>
      <xdr:colOff>272085</xdr:colOff>
      <xdr:row>210</xdr:row>
      <xdr:rowOff>133349</xdr:rowOff>
    </xdr:to>
    <xdr:sp macro="" textlink="">
      <xdr:nvSpPr>
        <xdr:cNvPr id="125" name="Line 112"/>
        <xdr:cNvSpPr>
          <a:spLocks noChangeShapeType="1"/>
        </xdr:cNvSpPr>
      </xdr:nvSpPr>
      <xdr:spPr bwMode="auto">
        <a:xfrm flipV="1">
          <a:off x="7023652" y="61332716"/>
          <a:ext cx="2458694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205</xdr:row>
      <xdr:rowOff>150326</xdr:rowOff>
    </xdr:from>
    <xdr:to>
      <xdr:col>11</xdr:col>
      <xdr:colOff>266700</xdr:colOff>
      <xdr:row>205</xdr:row>
      <xdr:rowOff>152400</xdr:rowOff>
    </xdr:to>
    <xdr:sp macro="" textlink="">
      <xdr:nvSpPr>
        <xdr:cNvPr id="126" name="Line 112"/>
        <xdr:cNvSpPr>
          <a:spLocks noChangeShapeType="1"/>
        </xdr:cNvSpPr>
      </xdr:nvSpPr>
      <xdr:spPr bwMode="auto">
        <a:xfrm>
          <a:off x="7017027" y="60091565"/>
          <a:ext cx="819977" cy="207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8283</xdr:colOff>
      <xdr:row>126</xdr:row>
      <xdr:rowOff>132518</xdr:rowOff>
    </xdr:from>
    <xdr:to>
      <xdr:col>17</xdr:col>
      <xdr:colOff>272085</xdr:colOff>
      <xdr:row>126</xdr:row>
      <xdr:rowOff>132521</xdr:rowOff>
    </xdr:to>
    <xdr:sp macro="" textlink="">
      <xdr:nvSpPr>
        <xdr:cNvPr id="76" name="Line 112"/>
        <xdr:cNvSpPr>
          <a:spLocks noChangeShapeType="1"/>
        </xdr:cNvSpPr>
      </xdr:nvSpPr>
      <xdr:spPr bwMode="auto">
        <a:xfrm flipV="1">
          <a:off x="8125240" y="33585975"/>
          <a:ext cx="1357106" cy="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8283</xdr:colOff>
      <xdr:row>131</xdr:row>
      <xdr:rowOff>132518</xdr:rowOff>
    </xdr:from>
    <xdr:to>
      <xdr:col>17</xdr:col>
      <xdr:colOff>272085</xdr:colOff>
      <xdr:row>131</xdr:row>
      <xdr:rowOff>132521</xdr:rowOff>
    </xdr:to>
    <xdr:sp macro="" textlink="">
      <xdr:nvSpPr>
        <xdr:cNvPr id="79" name="Line 112"/>
        <xdr:cNvSpPr>
          <a:spLocks noChangeShapeType="1"/>
        </xdr:cNvSpPr>
      </xdr:nvSpPr>
      <xdr:spPr bwMode="auto">
        <a:xfrm flipV="1">
          <a:off x="8125240" y="33585975"/>
          <a:ext cx="1357106" cy="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8283</xdr:colOff>
      <xdr:row>136</xdr:row>
      <xdr:rowOff>132518</xdr:rowOff>
    </xdr:from>
    <xdr:to>
      <xdr:col>17</xdr:col>
      <xdr:colOff>272085</xdr:colOff>
      <xdr:row>136</xdr:row>
      <xdr:rowOff>132521</xdr:rowOff>
    </xdr:to>
    <xdr:sp macro="" textlink="">
      <xdr:nvSpPr>
        <xdr:cNvPr id="80" name="Line 112"/>
        <xdr:cNvSpPr>
          <a:spLocks noChangeShapeType="1"/>
        </xdr:cNvSpPr>
      </xdr:nvSpPr>
      <xdr:spPr bwMode="auto">
        <a:xfrm flipV="1">
          <a:off x="8125240" y="33585975"/>
          <a:ext cx="1357106" cy="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16565</xdr:colOff>
      <xdr:row>284</xdr:row>
      <xdr:rowOff>132521</xdr:rowOff>
    </xdr:from>
    <xdr:to>
      <xdr:col>11</xdr:col>
      <xdr:colOff>265045</xdr:colOff>
      <xdr:row>284</xdr:row>
      <xdr:rowOff>132521</xdr:rowOff>
    </xdr:to>
    <xdr:sp macro="" textlink="">
      <xdr:nvSpPr>
        <xdr:cNvPr id="82" name="Line 112"/>
        <xdr:cNvSpPr>
          <a:spLocks noChangeShapeType="1"/>
        </xdr:cNvSpPr>
      </xdr:nvSpPr>
      <xdr:spPr bwMode="auto">
        <a:xfrm flipV="1">
          <a:off x="7040217" y="71694260"/>
          <a:ext cx="79513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19050</xdr:colOff>
      <xdr:row>324</xdr:row>
      <xdr:rowOff>142875</xdr:rowOff>
    </xdr:from>
    <xdr:to>
      <xdr:col>9</xdr:col>
      <xdr:colOff>276223</xdr:colOff>
      <xdr:row>324</xdr:row>
      <xdr:rowOff>143705</xdr:rowOff>
    </xdr:to>
    <xdr:sp macro="" textlink="">
      <xdr:nvSpPr>
        <xdr:cNvPr id="88" name="Line 112"/>
        <xdr:cNvSpPr>
          <a:spLocks noChangeShapeType="1"/>
        </xdr:cNvSpPr>
      </xdr:nvSpPr>
      <xdr:spPr bwMode="auto">
        <a:xfrm>
          <a:off x="8955985" y="28080114"/>
          <a:ext cx="530499" cy="83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19050</xdr:colOff>
      <xdr:row>329</xdr:row>
      <xdr:rowOff>142875</xdr:rowOff>
    </xdr:from>
    <xdr:to>
      <xdr:col>9</xdr:col>
      <xdr:colOff>276223</xdr:colOff>
      <xdr:row>329</xdr:row>
      <xdr:rowOff>143705</xdr:rowOff>
    </xdr:to>
    <xdr:sp macro="" textlink="">
      <xdr:nvSpPr>
        <xdr:cNvPr id="89" name="Line 112"/>
        <xdr:cNvSpPr>
          <a:spLocks noChangeShapeType="1"/>
        </xdr:cNvSpPr>
      </xdr:nvSpPr>
      <xdr:spPr bwMode="auto">
        <a:xfrm>
          <a:off x="6769376" y="86530484"/>
          <a:ext cx="530499" cy="83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19050</xdr:colOff>
      <xdr:row>334</xdr:row>
      <xdr:rowOff>142875</xdr:rowOff>
    </xdr:from>
    <xdr:to>
      <xdr:col>9</xdr:col>
      <xdr:colOff>276223</xdr:colOff>
      <xdr:row>334</xdr:row>
      <xdr:rowOff>143705</xdr:rowOff>
    </xdr:to>
    <xdr:sp macro="" textlink="">
      <xdr:nvSpPr>
        <xdr:cNvPr id="123" name="Line 112"/>
        <xdr:cNvSpPr>
          <a:spLocks noChangeShapeType="1"/>
        </xdr:cNvSpPr>
      </xdr:nvSpPr>
      <xdr:spPr bwMode="auto">
        <a:xfrm>
          <a:off x="6769376" y="86530484"/>
          <a:ext cx="530499" cy="83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16565</xdr:colOff>
      <xdr:row>342</xdr:row>
      <xdr:rowOff>132521</xdr:rowOff>
    </xdr:from>
    <xdr:to>
      <xdr:col>10</xdr:col>
      <xdr:colOff>265045</xdr:colOff>
      <xdr:row>342</xdr:row>
      <xdr:rowOff>132521</xdr:rowOff>
    </xdr:to>
    <xdr:sp macro="" textlink="">
      <xdr:nvSpPr>
        <xdr:cNvPr id="124" name="Line 112"/>
        <xdr:cNvSpPr>
          <a:spLocks noChangeShapeType="1"/>
        </xdr:cNvSpPr>
      </xdr:nvSpPr>
      <xdr:spPr bwMode="auto">
        <a:xfrm flipV="1">
          <a:off x="7040217" y="75976369"/>
          <a:ext cx="79513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530085</xdr:colOff>
      <xdr:row>348</xdr:row>
      <xdr:rowOff>132517</xdr:rowOff>
    </xdr:from>
    <xdr:to>
      <xdr:col>10</xdr:col>
      <xdr:colOff>8281</xdr:colOff>
      <xdr:row>348</xdr:row>
      <xdr:rowOff>132522</xdr:rowOff>
    </xdr:to>
    <xdr:sp macro="" textlink="">
      <xdr:nvSpPr>
        <xdr:cNvPr id="127" name="Line 112"/>
        <xdr:cNvSpPr>
          <a:spLocks noChangeShapeType="1"/>
        </xdr:cNvSpPr>
      </xdr:nvSpPr>
      <xdr:spPr bwMode="auto">
        <a:xfrm>
          <a:off x="6203672" y="80747147"/>
          <a:ext cx="1101587" cy="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4970</xdr:colOff>
      <xdr:row>419</xdr:row>
      <xdr:rowOff>149087</xdr:rowOff>
    </xdr:from>
    <xdr:to>
      <xdr:col>10</xdr:col>
      <xdr:colOff>265044</xdr:colOff>
      <xdr:row>419</xdr:row>
      <xdr:rowOff>152400</xdr:rowOff>
    </xdr:to>
    <xdr:sp macro="" textlink="">
      <xdr:nvSpPr>
        <xdr:cNvPr id="128" name="Line 112"/>
        <xdr:cNvSpPr>
          <a:spLocks noChangeShapeType="1"/>
        </xdr:cNvSpPr>
      </xdr:nvSpPr>
      <xdr:spPr bwMode="auto">
        <a:xfrm flipV="1">
          <a:off x="6481970" y="110539696"/>
          <a:ext cx="1080052" cy="331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496</xdr:row>
      <xdr:rowOff>149087</xdr:rowOff>
    </xdr:from>
    <xdr:to>
      <xdr:col>18</xdr:col>
      <xdr:colOff>1</xdr:colOff>
      <xdr:row>496</xdr:row>
      <xdr:rowOff>152402</xdr:rowOff>
    </xdr:to>
    <xdr:sp macro="" textlink="">
      <xdr:nvSpPr>
        <xdr:cNvPr id="129" name="Line 112"/>
        <xdr:cNvSpPr>
          <a:spLocks noChangeShapeType="1"/>
        </xdr:cNvSpPr>
      </xdr:nvSpPr>
      <xdr:spPr bwMode="auto">
        <a:xfrm>
          <a:off x="7023653" y="131055717"/>
          <a:ext cx="2459935" cy="331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21537</xdr:colOff>
      <xdr:row>523</xdr:row>
      <xdr:rowOff>157369</xdr:rowOff>
    </xdr:from>
    <xdr:to>
      <xdr:col>12</xdr:col>
      <xdr:colOff>231915</xdr:colOff>
      <xdr:row>523</xdr:row>
      <xdr:rowOff>160682</xdr:rowOff>
    </xdr:to>
    <xdr:sp macro="" textlink="">
      <xdr:nvSpPr>
        <xdr:cNvPr id="130" name="Line 112"/>
        <xdr:cNvSpPr>
          <a:spLocks noChangeShapeType="1"/>
        </xdr:cNvSpPr>
      </xdr:nvSpPr>
      <xdr:spPr bwMode="auto">
        <a:xfrm flipV="1">
          <a:off x="7045189" y="140605565"/>
          <a:ext cx="1030356" cy="331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270014</xdr:colOff>
      <xdr:row>535</xdr:row>
      <xdr:rowOff>149086</xdr:rowOff>
    </xdr:from>
    <xdr:to>
      <xdr:col>9</xdr:col>
      <xdr:colOff>273325</xdr:colOff>
      <xdr:row>535</xdr:row>
      <xdr:rowOff>152398</xdr:rowOff>
    </xdr:to>
    <xdr:sp macro="" textlink="">
      <xdr:nvSpPr>
        <xdr:cNvPr id="131" name="Line 112"/>
        <xdr:cNvSpPr>
          <a:spLocks noChangeShapeType="1"/>
        </xdr:cNvSpPr>
      </xdr:nvSpPr>
      <xdr:spPr bwMode="auto">
        <a:xfrm flipV="1">
          <a:off x="6747014" y="140597282"/>
          <a:ext cx="549963" cy="331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zoomScale="115" zoomScaleNormal="115" workbookViewId="0">
      <selection activeCell="J39" sqref="J39"/>
    </sheetView>
  </sheetViews>
  <sheetFormatPr defaultRowHeight="21" x14ac:dyDescent="0.35"/>
  <cols>
    <col min="1" max="1" width="48.140625" style="308" customWidth="1"/>
    <col min="2" max="3" width="11.28515625" style="308" bestFit="1" customWidth="1"/>
    <col min="4" max="4" width="12.85546875" style="308" customWidth="1"/>
    <col min="5" max="5" width="12.42578125" style="308" bestFit="1" customWidth="1"/>
    <col min="6" max="6" width="9.5703125" style="308" bestFit="1" customWidth="1"/>
    <col min="7" max="7" width="15.7109375" style="308" bestFit="1" customWidth="1"/>
    <col min="8" max="8" width="19.85546875" style="65" customWidth="1"/>
    <col min="9" max="9" width="9.140625" style="16"/>
    <col min="10" max="10" width="9.140625" style="102"/>
    <col min="11" max="16384" width="9.140625" style="16"/>
  </cols>
  <sheetData>
    <row r="1" spans="1:10" ht="27.75" customHeight="1" x14ac:dyDescent="0.4">
      <c r="A1" s="281" t="s">
        <v>68</v>
      </c>
      <c r="B1" s="282"/>
      <c r="C1" s="283"/>
      <c r="D1" s="282"/>
      <c r="E1" s="283"/>
      <c r="F1" s="283"/>
      <c r="G1" s="283"/>
      <c r="H1" s="284"/>
    </row>
    <row r="2" spans="1:10" ht="24" customHeight="1" x14ac:dyDescent="0.35">
      <c r="A2" s="423" t="s">
        <v>75</v>
      </c>
      <c r="B2" s="423"/>
      <c r="C2" s="423"/>
      <c r="D2" s="423"/>
      <c r="E2" s="423"/>
      <c r="F2" s="423"/>
      <c r="G2" s="423"/>
      <c r="H2" s="423"/>
      <c r="J2" s="255"/>
    </row>
    <row r="3" spans="1:10" ht="24" customHeight="1" x14ac:dyDescent="0.35">
      <c r="A3" s="423" t="s">
        <v>606</v>
      </c>
      <c r="B3" s="423"/>
      <c r="C3" s="423"/>
      <c r="D3" s="423"/>
      <c r="E3" s="423"/>
      <c r="F3" s="423"/>
      <c r="G3" s="423"/>
      <c r="H3" s="423"/>
      <c r="J3" s="105"/>
    </row>
    <row r="4" spans="1:10" ht="24" customHeight="1" x14ac:dyDescent="0.35">
      <c r="A4" s="424" t="s">
        <v>46</v>
      </c>
      <c r="B4" s="424"/>
      <c r="C4" s="424"/>
      <c r="D4" s="424"/>
      <c r="E4" s="424"/>
      <c r="F4" s="424"/>
      <c r="G4" s="424"/>
      <c r="H4" s="424"/>
      <c r="J4" s="105"/>
    </row>
    <row r="5" spans="1:10" s="256" customFormat="1" ht="33.75" customHeight="1" x14ac:dyDescent="0.25">
      <c r="A5" s="285" t="s">
        <v>76</v>
      </c>
      <c r="B5" s="285" t="s">
        <v>61</v>
      </c>
      <c r="C5" s="285" t="s">
        <v>62</v>
      </c>
      <c r="D5" s="285" t="s">
        <v>608</v>
      </c>
      <c r="E5" s="285" t="s">
        <v>77</v>
      </c>
      <c r="F5" s="285" t="s">
        <v>64</v>
      </c>
      <c r="G5" s="285" t="s">
        <v>9</v>
      </c>
      <c r="H5" s="285" t="s">
        <v>10</v>
      </c>
      <c r="J5" s="158"/>
    </row>
    <row r="6" spans="1:10" s="257" customFormat="1" ht="26.25" customHeight="1" x14ac:dyDescent="0.25">
      <c r="A6" s="286"/>
      <c r="B6" s="286" t="s">
        <v>607</v>
      </c>
      <c r="C6" s="286" t="s">
        <v>63</v>
      </c>
      <c r="D6" s="286" t="s">
        <v>609</v>
      </c>
      <c r="E6" s="286" t="s">
        <v>78</v>
      </c>
      <c r="F6" s="286" t="s">
        <v>59</v>
      </c>
      <c r="G6" s="286" t="s">
        <v>610</v>
      </c>
      <c r="H6" s="286"/>
      <c r="I6" s="257" t="s">
        <v>34</v>
      </c>
      <c r="J6" s="159"/>
    </row>
    <row r="7" spans="1:10" s="257" customFormat="1" ht="24" customHeight="1" x14ac:dyDescent="0.25">
      <c r="A7" s="287" t="s">
        <v>58</v>
      </c>
      <c r="B7" s="285"/>
      <c r="C7" s="258"/>
      <c r="D7" s="287"/>
      <c r="E7" s="258"/>
      <c r="F7" s="258"/>
      <c r="G7" s="258"/>
      <c r="H7" s="258"/>
      <c r="J7" s="159"/>
    </row>
    <row r="8" spans="1:10" s="257" customFormat="1" ht="24" customHeight="1" x14ac:dyDescent="0.25">
      <c r="A8" s="288" t="s">
        <v>1360</v>
      </c>
      <c r="B8" s="261">
        <v>6</v>
      </c>
      <c r="C8" s="261">
        <v>3</v>
      </c>
      <c r="D8" s="261" t="s">
        <v>32</v>
      </c>
      <c r="E8" s="259">
        <f>(C8*100)/58</f>
        <v>5.1724137931034484</v>
      </c>
      <c r="F8" s="289">
        <v>1861000</v>
      </c>
      <c r="G8" s="260">
        <f>(F8*100)/34855000</f>
        <v>5.3392626595897292</v>
      </c>
      <c r="H8" s="261" t="s">
        <v>201</v>
      </c>
      <c r="J8" s="160"/>
    </row>
    <row r="9" spans="1:10" s="263" customFormat="1" ht="24" customHeight="1" x14ac:dyDescent="0.25">
      <c r="A9" s="288" t="s">
        <v>1361</v>
      </c>
      <c r="B9" s="261"/>
      <c r="C9" s="261"/>
      <c r="D9" s="261"/>
      <c r="E9" s="261"/>
      <c r="F9" s="262"/>
      <c r="G9" s="260"/>
      <c r="H9" s="261"/>
      <c r="J9" s="264"/>
    </row>
    <row r="10" spans="1:10" s="263" customFormat="1" ht="24" customHeight="1" x14ac:dyDescent="0.25">
      <c r="A10" s="288" t="s">
        <v>1362</v>
      </c>
      <c r="B10" s="261">
        <v>1</v>
      </c>
      <c r="C10" s="261">
        <v>1</v>
      </c>
      <c r="D10" s="261" t="s">
        <v>32</v>
      </c>
      <c r="E10" s="259">
        <f>(C10*100)/58</f>
        <v>1.7241379310344827</v>
      </c>
      <c r="F10" s="262">
        <v>200000</v>
      </c>
      <c r="G10" s="260">
        <f t="shared" ref="G10:G13" si="0">(F10*100)/34855000</f>
        <v>0.5738057667479558</v>
      </c>
      <c r="H10" s="261" t="s">
        <v>201</v>
      </c>
      <c r="J10" s="264"/>
    </row>
    <row r="11" spans="1:10" s="256" customFormat="1" ht="24" customHeight="1" x14ac:dyDescent="0.25">
      <c r="A11" s="288" t="s">
        <v>1363</v>
      </c>
      <c r="B11" s="261">
        <v>1</v>
      </c>
      <c r="C11" s="261">
        <v>1</v>
      </c>
      <c r="D11" s="261" t="s">
        <v>32</v>
      </c>
      <c r="E11" s="259">
        <f>(C11*100)/58</f>
        <v>1.7241379310344827</v>
      </c>
      <c r="F11" s="262">
        <v>779200</v>
      </c>
      <c r="G11" s="260">
        <f t="shared" si="0"/>
        <v>2.2355472672500358</v>
      </c>
      <c r="H11" s="261" t="s">
        <v>201</v>
      </c>
      <c r="J11" s="163"/>
    </row>
    <row r="12" spans="1:10" s="256" customFormat="1" ht="24" customHeight="1" x14ac:dyDescent="0.25">
      <c r="A12" s="288" t="s">
        <v>1364</v>
      </c>
      <c r="B12" s="261"/>
      <c r="C12" s="261"/>
      <c r="D12" s="261"/>
      <c r="E12" s="259"/>
      <c r="F12" s="262"/>
      <c r="G12" s="260"/>
      <c r="H12" s="261"/>
      <c r="J12" s="163"/>
    </row>
    <row r="13" spans="1:10" s="257" customFormat="1" ht="24" customHeight="1" x14ac:dyDescent="0.25">
      <c r="A13" s="290" t="s">
        <v>11</v>
      </c>
      <c r="B13" s="290">
        <f>SUM(B8:B11)</f>
        <v>8</v>
      </c>
      <c r="C13" s="290">
        <f>SUM(C8:C11)</f>
        <v>5</v>
      </c>
      <c r="D13" s="290">
        <f>SUM(D8)</f>
        <v>0</v>
      </c>
      <c r="E13" s="297">
        <f>(C13*100)/58</f>
        <v>8.6206896551724146</v>
      </c>
      <c r="F13" s="291">
        <f>SUM(F8:F11)</f>
        <v>2840200</v>
      </c>
      <c r="G13" s="413">
        <f t="shared" si="0"/>
        <v>8.1486156935877201</v>
      </c>
      <c r="H13" s="290"/>
      <c r="J13" s="265"/>
    </row>
    <row r="14" spans="1:10" s="256" customFormat="1" ht="24" customHeight="1" x14ac:dyDescent="0.25">
      <c r="A14" s="266" t="s">
        <v>83</v>
      </c>
      <c r="B14" s="267"/>
      <c r="C14" s="258"/>
      <c r="D14" s="268"/>
      <c r="E14" s="261"/>
      <c r="F14" s="261"/>
      <c r="G14" s="261"/>
      <c r="H14" s="261"/>
      <c r="J14" s="163"/>
    </row>
    <row r="15" spans="1:10" s="256" customFormat="1" ht="24" customHeight="1" x14ac:dyDescent="0.25">
      <c r="A15" s="288" t="s">
        <v>1365</v>
      </c>
      <c r="B15" s="275">
        <v>2</v>
      </c>
      <c r="C15" s="261">
        <v>2</v>
      </c>
      <c r="D15" s="261" t="s">
        <v>32</v>
      </c>
      <c r="E15" s="259">
        <f>(C15*100)/58</f>
        <v>3.4482758620689653</v>
      </c>
      <c r="F15" s="293">
        <v>346000</v>
      </c>
      <c r="G15" s="260">
        <f t="shared" ref="G15:G17" si="1">(F15*100)/34855000</f>
        <v>0.99268397647396356</v>
      </c>
      <c r="H15" s="261" t="s">
        <v>70</v>
      </c>
      <c r="J15" s="163"/>
    </row>
    <row r="16" spans="1:10" s="265" customFormat="1" ht="24" customHeight="1" x14ac:dyDescent="0.25">
      <c r="A16" s="288" t="s">
        <v>1366</v>
      </c>
      <c r="B16" s="275"/>
      <c r="C16" s="261"/>
      <c r="D16" s="261"/>
      <c r="E16" s="261"/>
      <c r="F16" s="262"/>
      <c r="G16" s="261"/>
      <c r="H16" s="261"/>
    </row>
    <row r="17" spans="1:11" s="256" customFormat="1" ht="24" customHeight="1" x14ac:dyDescent="0.25">
      <c r="A17" s="288" t="s">
        <v>1367</v>
      </c>
      <c r="B17" s="275">
        <v>2</v>
      </c>
      <c r="C17" s="261">
        <v>2</v>
      </c>
      <c r="D17" s="261" t="s">
        <v>32</v>
      </c>
      <c r="E17" s="259">
        <f>(C17*100)/58</f>
        <v>3.4482758620689653</v>
      </c>
      <c r="F17" s="294">
        <v>106000</v>
      </c>
      <c r="G17" s="260">
        <f t="shared" si="1"/>
        <v>0.30411705637641656</v>
      </c>
      <c r="H17" s="261" t="s">
        <v>70</v>
      </c>
      <c r="J17" s="163"/>
      <c r="K17" s="256" t="s">
        <v>34</v>
      </c>
    </row>
    <row r="18" spans="1:11" s="256" customFormat="1" ht="24" customHeight="1" x14ac:dyDescent="0.25">
      <c r="A18" s="288" t="s">
        <v>84</v>
      </c>
      <c r="B18" s="279"/>
      <c r="C18" s="261"/>
      <c r="D18" s="261"/>
      <c r="E18" s="261"/>
      <c r="F18" s="269"/>
      <c r="G18" s="261"/>
      <c r="H18" s="261"/>
      <c r="J18" s="163"/>
    </row>
    <row r="19" spans="1:11" s="256" customFormat="1" ht="24" customHeight="1" x14ac:dyDescent="0.25">
      <c r="A19" s="288" t="s">
        <v>85</v>
      </c>
      <c r="B19" s="279"/>
      <c r="C19" s="261"/>
      <c r="D19" s="261"/>
      <c r="E19" s="261"/>
      <c r="F19" s="269"/>
      <c r="G19" s="261"/>
      <c r="H19" s="261"/>
      <c r="J19" s="163"/>
    </row>
    <row r="20" spans="1:11" s="257" customFormat="1" ht="24" customHeight="1" x14ac:dyDescent="0.25">
      <c r="A20" s="290" t="s">
        <v>11</v>
      </c>
      <c r="B20" s="290">
        <f>SUM(B15:B19)</f>
        <v>4</v>
      </c>
      <c r="C20" s="290">
        <f>SUM(C15:C19)</f>
        <v>4</v>
      </c>
      <c r="D20" s="290">
        <v>0</v>
      </c>
      <c r="E20" s="297">
        <f>(C20*100)/58</f>
        <v>6.8965517241379306</v>
      </c>
      <c r="F20" s="291">
        <f>SUM(F15:F19)</f>
        <v>452000</v>
      </c>
      <c r="G20" s="413">
        <f t="shared" ref="G20" si="2">(F20*100)/34855000</f>
        <v>1.2968010328503801</v>
      </c>
      <c r="H20" s="290"/>
      <c r="J20" s="265"/>
      <c r="K20" s="271"/>
    </row>
    <row r="21" spans="1:11" s="256" customFormat="1" ht="18.75" customHeight="1" x14ac:dyDescent="0.25">
      <c r="A21" s="425"/>
      <c r="B21" s="425"/>
      <c r="C21" s="425"/>
      <c r="D21" s="425"/>
      <c r="E21" s="425"/>
      <c r="F21" s="425"/>
      <c r="G21" s="425"/>
      <c r="H21" s="425"/>
      <c r="J21" s="163"/>
      <c r="K21" s="270"/>
    </row>
    <row r="22" spans="1:11" s="163" customFormat="1" ht="18.75" customHeight="1" x14ac:dyDescent="0.25">
      <c r="A22" s="416"/>
      <c r="B22" s="416"/>
      <c r="C22" s="416"/>
      <c r="D22" s="416"/>
      <c r="E22" s="416"/>
      <c r="F22" s="416"/>
      <c r="G22" s="416"/>
      <c r="H22" s="416"/>
      <c r="K22" s="422"/>
    </row>
    <row r="23" spans="1:11" s="256" customFormat="1" ht="23.1" customHeight="1" x14ac:dyDescent="0.25">
      <c r="A23" s="285" t="s">
        <v>76</v>
      </c>
      <c r="B23" s="285" t="s">
        <v>61</v>
      </c>
      <c r="C23" s="285" t="s">
        <v>62</v>
      </c>
      <c r="D23" s="285" t="s">
        <v>608</v>
      </c>
      <c r="E23" s="285" t="s">
        <v>77</v>
      </c>
      <c r="F23" s="285" t="s">
        <v>64</v>
      </c>
      <c r="G23" s="285" t="s">
        <v>9</v>
      </c>
      <c r="H23" s="285" t="s">
        <v>10</v>
      </c>
      <c r="J23" s="163"/>
    </row>
    <row r="24" spans="1:11" s="257" customFormat="1" ht="23.1" customHeight="1" x14ac:dyDescent="0.25">
      <c r="A24" s="286"/>
      <c r="B24" s="286" t="s">
        <v>607</v>
      </c>
      <c r="C24" s="286" t="s">
        <v>63</v>
      </c>
      <c r="D24" s="286" t="s">
        <v>609</v>
      </c>
      <c r="E24" s="286" t="s">
        <v>78</v>
      </c>
      <c r="F24" s="286" t="s">
        <v>59</v>
      </c>
      <c r="G24" s="286" t="s">
        <v>610</v>
      </c>
      <c r="H24" s="286"/>
      <c r="J24" s="265"/>
    </row>
    <row r="25" spans="1:11" s="257" customFormat="1" ht="23.1" customHeight="1" x14ac:dyDescent="0.25">
      <c r="A25" s="287" t="s">
        <v>86</v>
      </c>
      <c r="B25" s="285"/>
      <c r="C25" s="258"/>
      <c r="D25" s="285"/>
      <c r="E25" s="258"/>
      <c r="F25" s="258"/>
      <c r="G25" s="258"/>
      <c r="H25" s="258"/>
      <c r="J25" s="265"/>
      <c r="K25" s="270"/>
    </row>
    <row r="26" spans="1:11" s="256" customFormat="1" ht="23.1" customHeight="1" x14ac:dyDescent="0.25">
      <c r="A26" s="288" t="s">
        <v>1370</v>
      </c>
      <c r="B26" s="261">
        <v>2</v>
      </c>
      <c r="C26" s="261">
        <v>2</v>
      </c>
      <c r="D26" s="261" t="s">
        <v>32</v>
      </c>
      <c r="E26" s="259">
        <f t="shared" ref="E26:E35" si="3">(C26*100)/58</f>
        <v>3.4482758620689653</v>
      </c>
      <c r="F26" s="272">
        <v>3944300</v>
      </c>
      <c r="G26" s="260">
        <f t="shared" ref="G26:G56" si="4">(F26*100)/34855000</f>
        <v>11.316310428919811</v>
      </c>
      <c r="H26" s="261" t="s">
        <v>204</v>
      </c>
      <c r="J26" s="159"/>
      <c r="K26" s="270"/>
    </row>
    <row r="27" spans="1:11" s="256" customFormat="1" ht="23.1" customHeight="1" x14ac:dyDescent="0.25">
      <c r="A27" s="288" t="s">
        <v>1369</v>
      </c>
      <c r="B27" s="261">
        <v>6</v>
      </c>
      <c r="C27" s="261">
        <v>5</v>
      </c>
      <c r="D27" s="261">
        <v>1</v>
      </c>
      <c r="E27" s="259">
        <f t="shared" si="3"/>
        <v>8.6206896551724146</v>
      </c>
      <c r="F27" s="273">
        <v>335000</v>
      </c>
      <c r="G27" s="260">
        <f t="shared" si="4"/>
        <v>0.96112465930282598</v>
      </c>
      <c r="H27" s="261" t="s">
        <v>70</v>
      </c>
      <c r="J27" s="159"/>
    </row>
    <row r="28" spans="1:11" s="256" customFormat="1" ht="23.1" customHeight="1" x14ac:dyDescent="0.25">
      <c r="A28" s="288" t="s">
        <v>1404</v>
      </c>
      <c r="B28" s="261">
        <v>3</v>
      </c>
      <c r="C28" s="261">
        <v>2</v>
      </c>
      <c r="D28" s="261" t="s">
        <v>32</v>
      </c>
      <c r="E28" s="259">
        <f t="shared" si="3"/>
        <v>3.4482758620689653</v>
      </c>
      <c r="F28" s="298">
        <v>280000</v>
      </c>
      <c r="G28" s="260">
        <f t="shared" si="4"/>
        <v>0.80332807344713819</v>
      </c>
      <c r="H28" s="261" t="s">
        <v>205</v>
      </c>
      <c r="J28" s="161"/>
    </row>
    <row r="29" spans="1:11" s="256" customFormat="1" ht="23.1" customHeight="1" x14ac:dyDescent="0.25">
      <c r="A29" s="288" t="s">
        <v>1405</v>
      </c>
      <c r="B29" s="261"/>
      <c r="C29" s="261"/>
      <c r="D29" s="261"/>
      <c r="E29" s="259"/>
      <c r="F29" s="298"/>
      <c r="G29" s="260"/>
      <c r="H29" s="261"/>
      <c r="J29" s="161"/>
    </row>
    <row r="30" spans="1:11" s="256" customFormat="1" ht="23.1" customHeight="1" x14ac:dyDescent="0.25">
      <c r="A30" s="288" t="s">
        <v>1371</v>
      </c>
      <c r="B30" s="261">
        <v>4</v>
      </c>
      <c r="C30" s="261">
        <v>4</v>
      </c>
      <c r="D30" s="261">
        <v>1</v>
      </c>
      <c r="E30" s="259">
        <f t="shared" si="3"/>
        <v>6.8965517241379306</v>
      </c>
      <c r="F30" s="298">
        <v>98000</v>
      </c>
      <c r="G30" s="260">
        <f t="shared" si="4"/>
        <v>0.28116482570649837</v>
      </c>
      <c r="H30" s="261" t="s">
        <v>70</v>
      </c>
      <c r="J30" s="161"/>
    </row>
    <row r="31" spans="1:11" s="256" customFormat="1" ht="23.1" customHeight="1" x14ac:dyDescent="0.25">
      <c r="A31" s="288" t="s">
        <v>1372</v>
      </c>
      <c r="B31" s="261"/>
      <c r="C31" s="261"/>
      <c r="D31" s="261"/>
      <c r="E31" s="259"/>
      <c r="F31" s="298"/>
      <c r="G31" s="260"/>
      <c r="H31" s="261"/>
      <c r="J31" s="161"/>
    </row>
    <row r="32" spans="1:11" s="256" customFormat="1" ht="23.1" customHeight="1" x14ac:dyDescent="0.25">
      <c r="A32" s="288" t="s">
        <v>1368</v>
      </c>
      <c r="B32" s="261">
        <v>3</v>
      </c>
      <c r="C32" s="261">
        <v>3</v>
      </c>
      <c r="D32" s="261" t="s">
        <v>32</v>
      </c>
      <c r="E32" s="259">
        <f t="shared" si="3"/>
        <v>5.1724137931034484</v>
      </c>
      <c r="F32" s="298">
        <v>10766400</v>
      </c>
      <c r="G32" s="260">
        <f t="shared" si="4"/>
        <v>30.889112035575959</v>
      </c>
      <c r="H32" s="261" t="s">
        <v>205</v>
      </c>
      <c r="J32" s="161"/>
    </row>
    <row r="33" spans="1:10" s="256" customFormat="1" ht="23.1" customHeight="1" x14ac:dyDescent="0.25">
      <c r="A33" s="288" t="s">
        <v>1373</v>
      </c>
      <c r="B33" s="261">
        <v>1</v>
      </c>
      <c r="C33" s="261">
        <v>1</v>
      </c>
      <c r="D33" s="261" t="s">
        <v>32</v>
      </c>
      <c r="E33" s="259">
        <f t="shared" si="3"/>
        <v>1.7241379310344827</v>
      </c>
      <c r="F33" s="273">
        <v>37000</v>
      </c>
      <c r="G33" s="260">
        <f t="shared" si="4"/>
        <v>0.10615406684837182</v>
      </c>
      <c r="H33" s="261" t="s">
        <v>70</v>
      </c>
      <c r="J33" s="161"/>
    </row>
    <row r="34" spans="1:10" s="256" customFormat="1" ht="23.1" customHeight="1" x14ac:dyDescent="0.25">
      <c r="A34" s="288" t="s">
        <v>1374</v>
      </c>
      <c r="B34" s="261"/>
      <c r="C34" s="261"/>
      <c r="D34" s="261"/>
      <c r="E34" s="259"/>
      <c r="F34" s="273"/>
      <c r="G34" s="260"/>
      <c r="H34" s="261"/>
      <c r="J34" s="161"/>
    </row>
    <row r="35" spans="1:10" s="256" customFormat="1" ht="23.1" customHeight="1" x14ac:dyDescent="0.25">
      <c r="A35" s="288" t="s">
        <v>1406</v>
      </c>
      <c r="B35" s="261">
        <v>3</v>
      </c>
      <c r="C35" s="261">
        <v>3</v>
      </c>
      <c r="D35" s="261" t="s">
        <v>32</v>
      </c>
      <c r="E35" s="259">
        <f t="shared" si="3"/>
        <v>5.1724137931034484</v>
      </c>
      <c r="F35" s="274">
        <v>385000</v>
      </c>
      <c r="G35" s="260">
        <f t="shared" si="4"/>
        <v>1.104576100989815</v>
      </c>
      <c r="H35" s="261" t="s">
        <v>204</v>
      </c>
      <c r="J35" s="161"/>
    </row>
    <row r="36" spans="1:10" s="256" customFormat="1" ht="23.1" customHeight="1" x14ac:dyDescent="0.25">
      <c r="A36" s="288" t="s">
        <v>1407</v>
      </c>
      <c r="B36" s="261"/>
      <c r="C36" s="261"/>
      <c r="D36" s="261"/>
      <c r="E36" s="259"/>
      <c r="F36" s="299"/>
      <c r="G36" s="260"/>
      <c r="H36" s="261"/>
      <c r="J36" s="161"/>
    </row>
    <row r="37" spans="1:10" s="256" customFormat="1" ht="23.1" customHeight="1" x14ac:dyDescent="0.25">
      <c r="A37" s="300" t="s">
        <v>1376</v>
      </c>
      <c r="B37" s="261">
        <v>1</v>
      </c>
      <c r="C37" s="261">
        <v>1</v>
      </c>
      <c r="D37" s="261" t="s">
        <v>32</v>
      </c>
      <c r="E37" s="259">
        <f>(C37*100)/58</f>
        <v>1.7241379310344827</v>
      </c>
      <c r="F37" s="298">
        <v>653470</v>
      </c>
      <c r="G37" s="260">
        <f t="shared" si="4"/>
        <v>1.8748242719839334</v>
      </c>
      <c r="H37" s="261" t="s">
        <v>70</v>
      </c>
      <c r="J37" s="161"/>
    </row>
    <row r="38" spans="1:10" s="256" customFormat="1" ht="23.1" customHeight="1" x14ac:dyDescent="0.25">
      <c r="A38" s="300" t="s">
        <v>1377</v>
      </c>
      <c r="B38" s="261"/>
      <c r="C38" s="261"/>
      <c r="D38" s="261"/>
      <c r="E38" s="259"/>
      <c r="F38" s="418"/>
      <c r="G38" s="260"/>
      <c r="H38" s="261"/>
      <c r="J38" s="161"/>
    </row>
    <row r="39" spans="1:10" s="163" customFormat="1" ht="23.1" customHeight="1" x14ac:dyDescent="0.25">
      <c r="A39" s="288" t="s">
        <v>1408</v>
      </c>
      <c r="B39" s="261">
        <v>1</v>
      </c>
      <c r="C39" s="261">
        <v>1</v>
      </c>
      <c r="D39" s="261" t="s">
        <v>32</v>
      </c>
      <c r="E39" s="259">
        <f>(C39*100)/58</f>
        <v>1.7241379310344827</v>
      </c>
      <c r="F39" s="299">
        <v>20000</v>
      </c>
      <c r="G39" s="260">
        <f t="shared" si="4"/>
        <v>5.7380576674795583E-2</v>
      </c>
      <c r="H39" s="261" t="s">
        <v>69</v>
      </c>
      <c r="J39" s="162"/>
    </row>
    <row r="40" spans="1:10" s="256" customFormat="1" ht="23.1" customHeight="1" x14ac:dyDescent="0.25">
      <c r="A40" s="295" t="s">
        <v>1375</v>
      </c>
      <c r="B40" s="296"/>
      <c r="C40" s="296"/>
      <c r="D40" s="296"/>
      <c r="E40" s="419"/>
      <c r="F40" s="420"/>
      <c r="G40" s="421"/>
      <c r="H40" s="296"/>
      <c r="J40" s="162"/>
    </row>
    <row r="41" spans="1:10" s="256" customFormat="1" ht="23.1" customHeight="1" x14ac:dyDescent="0.25">
      <c r="A41" s="290" t="s">
        <v>11</v>
      </c>
      <c r="B41" s="290">
        <f t="shared" ref="B41:C41" si="5">SUM(B26:B39)</f>
        <v>24</v>
      </c>
      <c r="C41" s="290">
        <f t="shared" si="5"/>
        <v>22</v>
      </c>
      <c r="D41" s="290">
        <f>SUM(D26:D39)</f>
        <v>2</v>
      </c>
      <c r="E41" s="297">
        <f>(C41*100)/58</f>
        <v>37.931034482758619</v>
      </c>
      <c r="F41" s="291">
        <f>SUM(F26:F39)</f>
        <v>16519170</v>
      </c>
      <c r="G41" s="413">
        <f t="shared" si="4"/>
        <v>47.393975039449145</v>
      </c>
      <c r="H41" s="290"/>
      <c r="J41" s="161"/>
    </row>
    <row r="42" spans="1:10" s="163" customFormat="1" ht="23.1" customHeight="1" x14ac:dyDescent="0.25">
      <c r="A42" s="267"/>
      <c r="B42" s="267"/>
      <c r="C42" s="267"/>
      <c r="D42" s="267"/>
      <c r="E42" s="277"/>
      <c r="F42" s="278"/>
      <c r="G42" s="417"/>
      <c r="H42" s="267"/>
      <c r="J42" s="161"/>
    </row>
    <row r="43" spans="1:10" s="163" customFormat="1" ht="23.1" customHeight="1" x14ac:dyDescent="0.25">
      <c r="A43" s="267"/>
      <c r="B43" s="267"/>
      <c r="C43" s="267"/>
      <c r="D43" s="267"/>
      <c r="E43" s="277"/>
      <c r="F43" s="278"/>
      <c r="G43" s="417"/>
      <c r="H43" s="267"/>
      <c r="J43" s="161"/>
    </row>
    <row r="44" spans="1:10" s="163" customFormat="1" ht="23.1" customHeight="1" x14ac:dyDescent="0.25">
      <c r="A44" s="267"/>
      <c r="B44" s="267"/>
      <c r="C44" s="267"/>
      <c r="D44" s="267"/>
      <c r="E44" s="277"/>
      <c r="F44" s="278"/>
      <c r="G44" s="417"/>
      <c r="H44" s="267"/>
      <c r="J44" s="161"/>
    </row>
    <row r="45" spans="1:10" s="163" customFormat="1" ht="23.1" customHeight="1" x14ac:dyDescent="0.25">
      <c r="A45" s="267"/>
      <c r="B45" s="267"/>
      <c r="C45" s="267"/>
      <c r="D45" s="267"/>
      <c r="E45" s="277"/>
      <c r="F45" s="278"/>
      <c r="G45" s="417"/>
      <c r="H45" s="267"/>
      <c r="J45" s="161"/>
    </row>
    <row r="46" spans="1:10" s="256" customFormat="1" ht="21" customHeight="1" x14ac:dyDescent="0.25">
      <c r="A46" s="285" t="s">
        <v>76</v>
      </c>
      <c r="B46" s="285" t="s">
        <v>61</v>
      </c>
      <c r="C46" s="285" t="s">
        <v>62</v>
      </c>
      <c r="D46" s="285" t="s">
        <v>608</v>
      </c>
      <c r="E46" s="285" t="s">
        <v>77</v>
      </c>
      <c r="F46" s="285" t="s">
        <v>64</v>
      </c>
      <c r="G46" s="285" t="s">
        <v>9</v>
      </c>
      <c r="H46" s="285" t="s">
        <v>10</v>
      </c>
      <c r="J46" s="163"/>
    </row>
    <row r="47" spans="1:10" s="257" customFormat="1" ht="21" customHeight="1" x14ac:dyDescent="0.25">
      <c r="A47" s="286"/>
      <c r="B47" s="286" t="s">
        <v>607</v>
      </c>
      <c r="C47" s="286" t="s">
        <v>63</v>
      </c>
      <c r="D47" s="286" t="s">
        <v>609</v>
      </c>
      <c r="E47" s="286" t="s">
        <v>78</v>
      </c>
      <c r="F47" s="286" t="s">
        <v>59</v>
      </c>
      <c r="G47" s="286" t="s">
        <v>610</v>
      </c>
      <c r="H47" s="286"/>
      <c r="J47" s="265"/>
    </row>
    <row r="48" spans="1:10" s="256" customFormat="1" ht="20.25" customHeight="1" x14ac:dyDescent="0.25">
      <c r="A48" s="266" t="s">
        <v>3</v>
      </c>
      <c r="B48" s="268"/>
      <c r="C48" s="301"/>
      <c r="D48" s="268"/>
      <c r="E48" s="261"/>
      <c r="F48" s="261"/>
      <c r="G48" s="261"/>
      <c r="H48" s="261"/>
      <c r="J48" s="161"/>
    </row>
    <row r="49" spans="1:10" s="256" customFormat="1" ht="20.25" customHeight="1" x14ac:dyDescent="0.25">
      <c r="A49" s="288" t="s">
        <v>1378</v>
      </c>
      <c r="B49" s="261">
        <v>1</v>
      </c>
      <c r="C49" s="261">
        <v>1</v>
      </c>
      <c r="D49" s="261" t="s">
        <v>32</v>
      </c>
      <c r="E49" s="259">
        <f>(C49*100)/58</f>
        <v>1.7241379310344827</v>
      </c>
      <c r="F49" s="262">
        <v>3000</v>
      </c>
      <c r="G49" s="260">
        <f t="shared" si="4"/>
        <v>8.6070865012193368E-3</v>
      </c>
      <c r="H49" s="261" t="s">
        <v>70</v>
      </c>
      <c r="J49" s="161"/>
    </row>
    <row r="50" spans="1:10" s="256" customFormat="1" ht="20.25" customHeight="1" x14ac:dyDescent="0.25">
      <c r="A50" s="288" t="s">
        <v>1379</v>
      </c>
      <c r="B50" s="261">
        <v>1</v>
      </c>
      <c r="C50" s="261">
        <v>1</v>
      </c>
      <c r="D50" s="261" t="s">
        <v>32</v>
      </c>
      <c r="E50" s="259">
        <f>(C50*100)/58</f>
        <v>1.7241379310344827</v>
      </c>
      <c r="F50" s="262">
        <v>4000</v>
      </c>
      <c r="G50" s="260">
        <f t="shared" si="4"/>
        <v>1.1476115334959116E-2</v>
      </c>
      <c r="H50" s="261" t="s">
        <v>70</v>
      </c>
      <c r="J50" s="161"/>
    </row>
    <row r="51" spans="1:10" s="256" customFormat="1" ht="20.25" customHeight="1" x14ac:dyDescent="0.25">
      <c r="A51" s="288" t="s">
        <v>1380</v>
      </c>
      <c r="B51" s="261"/>
      <c r="C51" s="261"/>
      <c r="D51" s="261"/>
      <c r="E51" s="259"/>
      <c r="F51" s="262"/>
      <c r="G51" s="260"/>
      <c r="H51" s="261"/>
      <c r="J51" s="162"/>
    </row>
    <row r="52" spans="1:10" s="256" customFormat="1" ht="20.25" customHeight="1" x14ac:dyDescent="0.25">
      <c r="A52" s="288" t="s">
        <v>1381</v>
      </c>
      <c r="B52" s="261">
        <v>3</v>
      </c>
      <c r="C52" s="261">
        <v>3</v>
      </c>
      <c r="D52" s="261" t="s">
        <v>32</v>
      </c>
      <c r="E52" s="259">
        <f>(C52*100)/58</f>
        <v>5.1724137931034484</v>
      </c>
      <c r="F52" s="262">
        <v>93000</v>
      </c>
      <c r="G52" s="260">
        <f t="shared" si="4"/>
        <v>0.26681968153779945</v>
      </c>
      <c r="H52" s="261" t="s">
        <v>70</v>
      </c>
      <c r="J52" s="161"/>
    </row>
    <row r="53" spans="1:10" s="256" customFormat="1" ht="20.25" customHeight="1" x14ac:dyDescent="0.25">
      <c r="A53" s="288" t="s">
        <v>4</v>
      </c>
      <c r="B53" s="261"/>
      <c r="C53" s="261"/>
      <c r="D53" s="261"/>
      <c r="E53" s="259"/>
      <c r="F53" s="262"/>
      <c r="G53" s="260"/>
      <c r="H53" s="261"/>
      <c r="J53" s="161"/>
    </row>
    <row r="54" spans="1:10" s="256" customFormat="1" ht="20.25" customHeight="1" x14ac:dyDescent="0.25">
      <c r="A54" s="288" t="s">
        <v>1382</v>
      </c>
      <c r="B54" s="261">
        <v>4</v>
      </c>
      <c r="C54" s="261">
        <v>0</v>
      </c>
      <c r="D54" s="261" t="s">
        <v>32</v>
      </c>
      <c r="E54" s="259">
        <f>(C54*100)/58</f>
        <v>0</v>
      </c>
      <c r="F54" s="262">
        <v>0</v>
      </c>
      <c r="G54" s="260">
        <f t="shared" si="4"/>
        <v>0</v>
      </c>
      <c r="H54" s="261" t="s">
        <v>201</v>
      </c>
      <c r="J54" s="161"/>
    </row>
    <row r="55" spans="1:10" s="256" customFormat="1" ht="20.25" customHeight="1" x14ac:dyDescent="0.25">
      <c r="A55" s="288" t="s">
        <v>1383</v>
      </c>
      <c r="B55" s="261"/>
      <c r="C55" s="261"/>
      <c r="D55" s="261"/>
      <c r="E55" s="259"/>
      <c r="F55" s="262"/>
      <c r="G55" s="260"/>
      <c r="H55" s="261"/>
      <c r="J55" s="161"/>
    </row>
    <row r="56" spans="1:10" s="256" customFormat="1" ht="20.25" customHeight="1" x14ac:dyDescent="0.25">
      <c r="A56" s="290" t="s">
        <v>11</v>
      </c>
      <c r="B56" s="290">
        <f t="shared" ref="B56:F56" si="6">SUM(B49:B54)</f>
        <v>9</v>
      </c>
      <c r="C56" s="290">
        <f t="shared" si="6"/>
        <v>5</v>
      </c>
      <c r="D56" s="290">
        <f>SUM(D49:D54)</f>
        <v>0</v>
      </c>
      <c r="E56" s="297">
        <f>(C56*100)/58</f>
        <v>8.6206896551724146</v>
      </c>
      <c r="F56" s="291">
        <f t="shared" si="6"/>
        <v>100000</v>
      </c>
      <c r="G56" s="292">
        <f t="shared" si="4"/>
        <v>0.2869028833739779</v>
      </c>
      <c r="H56" s="290"/>
      <c r="J56" s="161"/>
    </row>
    <row r="57" spans="1:10" s="256" customFormat="1" ht="20.25" customHeight="1" x14ac:dyDescent="0.25">
      <c r="A57" s="287" t="s">
        <v>5</v>
      </c>
      <c r="B57" s="287"/>
      <c r="C57" s="258"/>
      <c r="D57" s="287"/>
      <c r="E57" s="258"/>
      <c r="F57" s="258"/>
      <c r="G57" s="258"/>
      <c r="H57" s="258"/>
      <c r="J57" s="163"/>
    </row>
    <row r="58" spans="1:10" s="256" customFormat="1" ht="20.25" customHeight="1" x14ac:dyDescent="0.25">
      <c r="A58" s="288" t="s">
        <v>1384</v>
      </c>
      <c r="B58" s="261">
        <v>1</v>
      </c>
      <c r="C58" s="261">
        <v>1</v>
      </c>
      <c r="D58" s="275" t="s">
        <v>32</v>
      </c>
      <c r="E58" s="259">
        <f>(C58*100)/58</f>
        <v>1.7241379310344827</v>
      </c>
      <c r="F58" s="262">
        <v>13000</v>
      </c>
      <c r="G58" s="260">
        <f t="shared" ref="G58:G65" si="7">(F58*100)/34855000</f>
        <v>3.7297374838617128E-2</v>
      </c>
      <c r="H58" s="301" t="s">
        <v>70</v>
      </c>
      <c r="J58" s="163"/>
    </row>
    <row r="59" spans="1:10" s="256" customFormat="1" ht="20.25" customHeight="1" x14ac:dyDescent="0.25">
      <c r="A59" s="288" t="s">
        <v>1385</v>
      </c>
      <c r="B59" s="302"/>
      <c r="C59" s="261"/>
      <c r="D59" s="261"/>
      <c r="E59" s="259"/>
      <c r="F59" s="262"/>
      <c r="G59" s="260"/>
      <c r="H59" s="261"/>
      <c r="J59" s="163"/>
    </row>
    <row r="60" spans="1:10" s="256" customFormat="1" ht="20.25" customHeight="1" x14ac:dyDescent="0.25">
      <c r="A60" s="288" t="s">
        <v>1386</v>
      </c>
      <c r="B60" s="275">
        <v>5</v>
      </c>
      <c r="C60" s="261">
        <v>5</v>
      </c>
      <c r="D60" s="261" t="s">
        <v>32</v>
      </c>
      <c r="E60" s="259">
        <f>(C60*100)/58</f>
        <v>8.6206896551724146</v>
      </c>
      <c r="F60" s="262">
        <v>542000</v>
      </c>
      <c r="G60" s="260">
        <f t="shared" si="7"/>
        <v>1.5550136278869602</v>
      </c>
      <c r="H60" s="261" t="s">
        <v>69</v>
      </c>
      <c r="J60" s="163"/>
    </row>
    <row r="61" spans="1:10" s="256" customFormat="1" ht="20.25" customHeight="1" x14ac:dyDescent="0.25">
      <c r="A61" s="288" t="s">
        <v>1387</v>
      </c>
      <c r="B61" s="275">
        <v>5</v>
      </c>
      <c r="C61" s="261">
        <v>5</v>
      </c>
      <c r="D61" s="261" t="s">
        <v>32</v>
      </c>
      <c r="E61" s="259">
        <f t="shared" ref="E61" si="8">(C61*100)/59</f>
        <v>8.4745762711864412</v>
      </c>
      <c r="F61" s="269">
        <v>390000</v>
      </c>
      <c r="G61" s="260">
        <f t="shared" si="7"/>
        <v>1.1189212451585138</v>
      </c>
      <c r="H61" s="261" t="s">
        <v>69</v>
      </c>
      <c r="J61" s="163"/>
    </row>
    <row r="62" spans="1:10" s="256" customFormat="1" ht="20.25" customHeight="1" x14ac:dyDescent="0.25">
      <c r="A62" s="288" t="s">
        <v>1388</v>
      </c>
      <c r="B62" s="275">
        <v>2</v>
      </c>
      <c r="C62" s="261">
        <v>2</v>
      </c>
      <c r="D62" s="261" t="s">
        <v>32</v>
      </c>
      <c r="E62" s="259">
        <f>(C62*100)/58</f>
        <v>3.4482758620689653</v>
      </c>
      <c r="F62" s="269">
        <v>1043900</v>
      </c>
      <c r="G62" s="260">
        <f t="shared" si="7"/>
        <v>2.9949791995409556</v>
      </c>
      <c r="H62" s="261" t="s">
        <v>69</v>
      </c>
      <c r="J62" s="163"/>
    </row>
    <row r="63" spans="1:10" s="256" customFormat="1" ht="20.25" customHeight="1" x14ac:dyDescent="0.25">
      <c r="A63" s="288" t="s">
        <v>1389</v>
      </c>
      <c r="B63" s="279"/>
      <c r="C63" s="296"/>
      <c r="D63" s="296"/>
      <c r="E63" s="259"/>
      <c r="F63" s="279"/>
      <c r="G63" s="261"/>
      <c r="H63" s="261"/>
      <c r="J63" s="163"/>
    </row>
    <row r="64" spans="1:10" s="256" customFormat="1" ht="20.25" customHeight="1" x14ac:dyDescent="0.25">
      <c r="A64" s="290" t="s">
        <v>11</v>
      </c>
      <c r="B64" s="290">
        <f>SUM(B58:B63)</f>
        <v>13</v>
      </c>
      <c r="C64" s="290">
        <f>SUM(C58:C63)</f>
        <v>13</v>
      </c>
      <c r="D64" s="290">
        <f>SUM(D61)</f>
        <v>0</v>
      </c>
      <c r="E64" s="297">
        <f>(C64*100)/58</f>
        <v>22.413793103448278</v>
      </c>
      <c r="F64" s="415">
        <f>SUM(F58:F63)</f>
        <v>1988900</v>
      </c>
      <c r="G64" s="414">
        <f t="shared" si="7"/>
        <v>5.7062114474250469</v>
      </c>
      <c r="H64" s="303"/>
      <c r="J64" s="163"/>
    </row>
    <row r="65" spans="1:10" s="263" customFormat="1" ht="20.25" customHeight="1" x14ac:dyDescent="0.25">
      <c r="A65" s="290" t="s">
        <v>33</v>
      </c>
      <c r="B65" s="290">
        <f>SUM(B64+B56+B41+B20+B13)</f>
        <v>58</v>
      </c>
      <c r="C65" s="290">
        <f>SUM(C64+C56+C41+C20+C13)</f>
        <v>49</v>
      </c>
      <c r="D65" s="290">
        <f>SUM(D64+D56+D41+D20+D13)</f>
        <v>2</v>
      </c>
      <c r="E65" s="297">
        <f>(C65*100)/58</f>
        <v>84.482758620689651</v>
      </c>
      <c r="F65" s="304">
        <f>SUM(F64+F56+F41+F20+F13)</f>
        <v>21900270</v>
      </c>
      <c r="G65" s="292">
        <f t="shared" si="7"/>
        <v>62.832506096686274</v>
      </c>
      <c r="H65" s="303"/>
      <c r="J65" s="163"/>
    </row>
    <row r="66" spans="1:10" s="256" customFormat="1" ht="20.25" customHeight="1" x14ac:dyDescent="0.25">
      <c r="A66" s="267"/>
      <c r="B66" s="267"/>
      <c r="C66" s="267"/>
      <c r="D66" s="267"/>
      <c r="E66" s="277"/>
      <c r="F66" s="278"/>
      <c r="G66" s="277"/>
      <c r="H66" s="279"/>
      <c r="J66" s="163"/>
    </row>
    <row r="67" spans="1:10" s="257" customFormat="1" ht="20.25" customHeight="1" x14ac:dyDescent="0.25">
      <c r="A67" s="305" t="s">
        <v>611</v>
      </c>
      <c r="B67" s="305"/>
      <c r="C67" s="267"/>
      <c r="D67" s="305"/>
      <c r="E67" s="277"/>
      <c r="F67" s="278"/>
      <c r="G67" s="277"/>
      <c r="H67" s="267"/>
      <c r="J67" s="163"/>
    </row>
    <row r="68" spans="1:10" s="257" customFormat="1" ht="20.25" customHeight="1" x14ac:dyDescent="0.25">
      <c r="A68" s="305" t="s">
        <v>1354</v>
      </c>
      <c r="B68" s="305"/>
      <c r="C68" s="267"/>
      <c r="D68" s="305"/>
      <c r="E68" s="277"/>
      <c r="F68" s="278"/>
      <c r="G68" s="277"/>
      <c r="H68" s="267"/>
      <c r="J68" s="163"/>
    </row>
    <row r="69" spans="1:10" s="257" customFormat="1" ht="20.25" customHeight="1" x14ac:dyDescent="0.25">
      <c r="A69" s="305" t="s">
        <v>1352</v>
      </c>
      <c r="B69" s="305"/>
      <c r="C69" s="267"/>
      <c r="D69" s="305"/>
      <c r="E69" s="277"/>
      <c r="F69" s="278"/>
      <c r="G69" s="277"/>
      <c r="H69" s="267"/>
      <c r="J69" s="163"/>
    </row>
    <row r="70" spans="1:10" s="280" customFormat="1" ht="20.25" customHeight="1" x14ac:dyDescent="0.25">
      <c r="A70" s="276" t="s">
        <v>1353</v>
      </c>
      <c r="B70" s="276"/>
      <c r="C70" s="267"/>
      <c r="D70" s="276"/>
      <c r="E70" s="277"/>
      <c r="F70" s="278"/>
      <c r="G70" s="277"/>
      <c r="H70" s="279"/>
      <c r="J70" s="163"/>
    </row>
    <row r="71" spans="1:10" s="256" customFormat="1" ht="20.25" customHeight="1" x14ac:dyDescent="0.25">
      <c r="A71" s="306" t="s">
        <v>209</v>
      </c>
      <c r="B71" s="306"/>
      <c r="C71" s="306"/>
      <c r="D71" s="306"/>
      <c r="E71" s="306"/>
      <c r="F71" s="306"/>
      <c r="G71" s="306"/>
      <c r="H71" s="279"/>
      <c r="J71" s="163"/>
    </row>
    <row r="72" spans="1:10" s="256" customFormat="1" ht="24" customHeight="1" x14ac:dyDescent="0.25">
      <c r="A72" s="280"/>
      <c r="B72" s="280"/>
      <c r="C72" s="280"/>
      <c r="D72" s="280"/>
      <c r="E72" s="280"/>
      <c r="F72" s="280"/>
      <c r="G72" s="280"/>
      <c r="H72" s="279"/>
      <c r="J72" s="163"/>
    </row>
    <row r="73" spans="1:10" s="256" customFormat="1" ht="24" customHeight="1" x14ac:dyDescent="0.25">
      <c r="A73" s="307"/>
      <c r="B73" s="307"/>
      <c r="C73" s="307"/>
      <c r="D73" s="307"/>
      <c r="E73" s="307"/>
      <c r="F73" s="307"/>
      <c r="G73" s="307"/>
      <c r="H73" s="307"/>
      <c r="J73" s="163"/>
    </row>
  </sheetData>
  <mergeCells count="4">
    <mergeCell ref="A2:H2"/>
    <mergeCell ref="A3:H3"/>
    <mergeCell ref="A4:H4"/>
    <mergeCell ref="A21:H21"/>
  </mergeCells>
  <pageMargins left="0.43307086614173229" right="3.937007874015748E-2" top="0.74803149606299213" bottom="0.35433070866141736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topLeftCell="C1" zoomScaleNormal="100" workbookViewId="0">
      <selection activeCell="C19" sqref="C19"/>
    </sheetView>
  </sheetViews>
  <sheetFormatPr defaultRowHeight="18.75" x14ac:dyDescent="0.3"/>
  <cols>
    <col min="1" max="1" width="6" style="15" customWidth="1"/>
    <col min="2" max="2" width="22.140625" style="15" customWidth="1"/>
    <col min="3" max="3" width="38.85546875" style="15" customWidth="1"/>
    <col min="4" max="4" width="11.140625" style="15" bestFit="1" customWidth="1"/>
    <col min="5" max="5" width="6.140625" style="15" customWidth="1"/>
    <col min="6" max="6" width="8.140625" style="15" customWidth="1"/>
    <col min="7" max="18" width="4.140625" style="15" customWidth="1"/>
    <col min="19" max="20" width="9.140625" style="15"/>
    <col min="21" max="21" width="45.7109375" style="15" customWidth="1"/>
    <col min="22" max="16384" width="9.140625" style="15"/>
  </cols>
  <sheetData>
    <row r="1" spans="1:20" s="13" customFormat="1" ht="36.75" customHeight="1" x14ac:dyDescent="0.3">
      <c r="A1" s="431" t="s">
        <v>43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13">
        <v>1</v>
      </c>
    </row>
    <row r="2" spans="1:20" ht="24" customHeight="1" x14ac:dyDescent="0.3">
      <c r="A2" s="432" t="s">
        <v>612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</row>
    <row r="3" spans="1:20" ht="24" customHeight="1" x14ac:dyDescent="0.3">
      <c r="A3" s="432" t="s">
        <v>46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</row>
    <row r="4" spans="1:20" ht="24" customHeight="1" x14ac:dyDescent="0.3">
      <c r="A4" s="432" t="s">
        <v>44</v>
      </c>
      <c r="B4" s="432"/>
      <c r="C4" s="432"/>
      <c r="D4" s="432"/>
      <c r="E4" s="432"/>
      <c r="F4" s="432"/>
      <c r="G4" s="432"/>
      <c r="H4" s="432"/>
      <c r="I4" s="432"/>
      <c r="J4" s="432"/>
      <c r="K4" s="432"/>
      <c r="L4" s="432"/>
      <c r="M4" s="432"/>
      <c r="N4" s="432"/>
      <c r="O4" s="432"/>
      <c r="P4" s="432"/>
      <c r="Q4" s="432"/>
      <c r="R4" s="432"/>
    </row>
    <row r="5" spans="1:20" ht="24" customHeight="1" x14ac:dyDescent="0.3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T5" s="15" t="s">
        <v>605</v>
      </c>
    </row>
    <row r="6" spans="1:20" ht="24" customHeight="1" x14ac:dyDescent="0.3">
      <c r="A6" s="13"/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20" ht="24" customHeight="1" x14ac:dyDescent="0.3">
      <c r="B7" s="129" t="s">
        <v>31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0" ht="24" customHeight="1" x14ac:dyDescent="0.35">
      <c r="B8" s="15" t="s">
        <v>79</v>
      </c>
      <c r="S8" s="16"/>
      <c r="T8" s="16"/>
    </row>
    <row r="9" spans="1:20" ht="24" customHeight="1" x14ac:dyDescent="0.35">
      <c r="B9" s="15" t="s">
        <v>73</v>
      </c>
      <c r="S9" s="16"/>
      <c r="T9" s="16"/>
    </row>
    <row r="10" spans="1:20" ht="24" customHeight="1" x14ac:dyDescent="0.35">
      <c r="B10" s="430" t="s">
        <v>1</v>
      </c>
      <c r="C10" s="430"/>
      <c r="D10" s="430"/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</row>
    <row r="11" spans="1:20" ht="24" customHeight="1" x14ac:dyDescent="0.35">
      <c r="B11" s="430" t="s">
        <v>2</v>
      </c>
      <c r="C11" s="430"/>
      <c r="D11" s="430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</row>
    <row r="12" spans="1:20" ht="24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20" ht="24" customHeigh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20" ht="24" customHeigh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20" ht="24" customHeigh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20" ht="24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9" ht="24" customHeigh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9" ht="24" customHeight="1" x14ac:dyDescent="0.3">
      <c r="A18" s="14"/>
      <c r="B18" s="14"/>
      <c r="C18" s="14" t="s">
        <v>89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9" ht="24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9" ht="24" customHeigh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9" ht="24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9" ht="24" customHeight="1" x14ac:dyDescent="0.3">
      <c r="A22" s="14" t="s">
        <v>1390</v>
      </c>
      <c r="S22" s="15">
        <v>2</v>
      </c>
    </row>
    <row r="23" spans="1:19" ht="24" customHeight="1" x14ac:dyDescent="0.3">
      <c r="A23" s="17" t="s">
        <v>12</v>
      </c>
      <c r="B23" s="17" t="s">
        <v>13</v>
      </c>
      <c r="C23" s="17" t="s">
        <v>14</v>
      </c>
      <c r="D23" s="17" t="s">
        <v>59</v>
      </c>
      <c r="E23" s="17" t="s">
        <v>16</v>
      </c>
      <c r="F23" s="17" t="s">
        <v>17</v>
      </c>
      <c r="G23" s="426" t="s">
        <v>210</v>
      </c>
      <c r="H23" s="427"/>
      <c r="I23" s="428"/>
      <c r="J23" s="426" t="s">
        <v>613</v>
      </c>
      <c r="K23" s="427"/>
      <c r="L23" s="427"/>
      <c r="M23" s="427"/>
      <c r="N23" s="427"/>
      <c r="O23" s="427"/>
      <c r="P23" s="427"/>
      <c r="Q23" s="427"/>
      <c r="R23" s="428"/>
    </row>
    <row r="24" spans="1:19" ht="24" customHeight="1" x14ac:dyDescent="0.3">
      <c r="A24" s="18"/>
      <c r="B24" s="18"/>
      <c r="C24" s="18" t="s">
        <v>15</v>
      </c>
      <c r="D24" s="18"/>
      <c r="E24" s="18"/>
      <c r="F24" s="19" t="s">
        <v>18</v>
      </c>
      <c r="G24" s="20" t="s">
        <v>19</v>
      </c>
      <c r="H24" s="20" t="s">
        <v>20</v>
      </c>
      <c r="I24" s="20" t="s">
        <v>21</v>
      </c>
      <c r="J24" s="20" t="s">
        <v>22</v>
      </c>
      <c r="K24" s="20" t="s">
        <v>23</v>
      </c>
      <c r="L24" s="20" t="s">
        <v>24</v>
      </c>
      <c r="M24" s="20" t="s">
        <v>25</v>
      </c>
      <c r="N24" s="20" t="s">
        <v>26</v>
      </c>
      <c r="O24" s="20" t="s">
        <v>27</v>
      </c>
      <c r="P24" s="20" t="s">
        <v>28</v>
      </c>
      <c r="Q24" s="20" t="s">
        <v>29</v>
      </c>
      <c r="R24" s="20" t="s">
        <v>30</v>
      </c>
    </row>
    <row r="25" spans="1:19" ht="21" customHeight="1" x14ac:dyDescent="0.3">
      <c r="A25" s="130">
        <v>1</v>
      </c>
      <c r="B25" s="164" t="s">
        <v>581</v>
      </c>
      <c r="C25" s="17"/>
      <c r="D25" s="21"/>
      <c r="E25" s="21"/>
      <c r="F25" s="22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9" ht="21" customHeight="1" x14ac:dyDescent="0.35">
      <c r="A26" s="130"/>
      <c r="B26" s="352" t="s">
        <v>615</v>
      </c>
      <c r="C26" s="351" t="s">
        <v>618</v>
      </c>
      <c r="D26" s="27">
        <v>99000</v>
      </c>
      <c r="E26" s="23" t="s">
        <v>200</v>
      </c>
      <c r="F26" s="23" t="s">
        <v>201</v>
      </c>
      <c r="G26" s="47"/>
      <c r="H26" s="47"/>
      <c r="I26" s="47"/>
      <c r="J26" s="47"/>
      <c r="K26" s="25"/>
      <c r="L26" s="25"/>
      <c r="M26" s="25"/>
      <c r="N26" s="25"/>
      <c r="O26" s="25"/>
      <c r="P26" s="25"/>
      <c r="Q26" s="25"/>
      <c r="R26" s="25"/>
    </row>
    <row r="27" spans="1:19" ht="21" customHeight="1" x14ac:dyDescent="0.3">
      <c r="A27" s="130"/>
      <c r="B27" s="353" t="s">
        <v>616</v>
      </c>
      <c r="C27" s="31" t="s">
        <v>619</v>
      </c>
      <c r="D27" s="21"/>
      <c r="E27" s="21"/>
      <c r="F27" s="23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19" ht="21" customHeight="1" x14ac:dyDescent="0.3">
      <c r="A28" s="130"/>
      <c r="B28" s="353" t="s">
        <v>617</v>
      </c>
      <c r="C28" s="31" t="s">
        <v>620</v>
      </c>
      <c r="D28" s="21"/>
      <c r="E28" s="21"/>
      <c r="F28" s="23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1:19" ht="21" customHeight="1" x14ac:dyDescent="0.3">
      <c r="A29" s="130"/>
      <c r="B29" s="135"/>
      <c r="C29" s="31" t="s">
        <v>621</v>
      </c>
      <c r="D29" s="21"/>
      <c r="E29" s="21"/>
      <c r="F29" s="23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19" ht="21" customHeight="1" x14ac:dyDescent="0.3">
      <c r="A30" s="130"/>
      <c r="B30" s="135"/>
      <c r="C30" s="31" t="s">
        <v>622</v>
      </c>
      <c r="D30" s="21"/>
      <c r="E30" s="21"/>
      <c r="F30" s="23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19" ht="21" customHeight="1" x14ac:dyDescent="0.3">
      <c r="A31" s="130"/>
      <c r="B31" s="135"/>
      <c r="C31" s="31" t="s">
        <v>741</v>
      </c>
      <c r="D31" s="21"/>
      <c r="E31" s="21"/>
      <c r="F31" s="23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19" ht="21" customHeight="1" x14ac:dyDescent="0.3">
      <c r="A32" s="130"/>
      <c r="B32" s="135"/>
      <c r="C32" s="31" t="s">
        <v>742</v>
      </c>
      <c r="D32" s="21"/>
      <c r="E32" s="21"/>
      <c r="F32" s="23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1:19" ht="21" customHeight="1" x14ac:dyDescent="0.3">
      <c r="A33" s="130"/>
      <c r="B33" s="135"/>
      <c r="C33" s="31" t="s">
        <v>743</v>
      </c>
      <c r="D33" s="21"/>
      <c r="E33" s="21"/>
      <c r="F33" s="23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1:19" ht="21" customHeight="1" x14ac:dyDescent="0.3">
      <c r="A34" s="130"/>
      <c r="B34" s="135"/>
      <c r="C34" s="19"/>
      <c r="D34" s="21"/>
      <c r="E34" s="21"/>
      <c r="F34" s="23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9" ht="21" customHeight="1" x14ac:dyDescent="0.3">
      <c r="A35" s="130"/>
      <c r="B35" s="15" t="s">
        <v>623</v>
      </c>
      <c r="C35" s="31" t="s">
        <v>627</v>
      </c>
      <c r="D35" s="27">
        <v>250000</v>
      </c>
      <c r="E35" s="23" t="s">
        <v>211</v>
      </c>
      <c r="F35" s="23" t="s">
        <v>201</v>
      </c>
      <c r="G35" s="47"/>
      <c r="H35" s="47"/>
      <c r="I35" s="47"/>
      <c r="J35" s="47"/>
      <c r="K35" s="25"/>
      <c r="L35" s="25"/>
      <c r="M35" s="25"/>
      <c r="N35" s="25"/>
      <c r="O35" s="25"/>
      <c r="P35" s="25"/>
      <c r="Q35" s="25"/>
      <c r="R35" s="25"/>
    </row>
    <row r="36" spans="1:19" ht="21" customHeight="1" x14ac:dyDescent="0.3">
      <c r="A36" s="130"/>
      <c r="B36" s="354" t="s">
        <v>624</v>
      </c>
      <c r="C36" s="31" t="s">
        <v>628</v>
      </c>
      <c r="D36" s="21"/>
      <c r="E36" s="21"/>
      <c r="F36" s="23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1:19" ht="21" customHeight="1" x14ac:dyDescent="0.3">
      <c r="A37" s="130"/>
      <c r="B37" s="353" t="s">
        <v>625</v>
      </c>
      <c r="C37" s="31" t="s">
        <v>620</v>
      </c>
      <c r="D37" s="21"/>
      <c r="E37" s="21"/>
      <c r="F37" s="23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1:19" ht="21" customHeight="1" x14ac:dyDescent="0.3">
      <c r="A38" s="130"/>
      <c r="B38" s="353" t="s">
        <v>626</v>
      </c>
      <c r="C38" s="31" t="s">
        <v>629</v>
      </c>
      <c r="D38" s="21"/>
      <c r="E38" s="21"/>
      <c r="F38" s="23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</row>
    <row r="39" spans="1:19" ht="21" customHeight="1" x14ac:dyDescent="0.3">
      <c r="A39" s="130"/>
      <c r="B39" s="135"/>
      <c r="C39" s="31" t="s">
        <v>630</v>
      </c>
      <c r="D39" s="21"/>
      <c r="E39" s="21"/>
      <c r="F39" s="23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  <row r="40" spans="1:19" ht="21" customHeight="1" x14ac:dyDescent="0.3">
      <c r="A40" s="130"/>
      <c r="B40" s="135"/>
      <c r="C40" s="31" t="s">
        <v>744</v>
      </c>
      <c r="D40" s="21"/>
      <c r="E40" s="21"/>
      <c r="F40" s="23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9" ht="21" customHeight="1" x14ac:dyDescent="0.3">
      <c r="A41" s="130"/>
      <c r="B41" s="135"/>
      <c r="C41" s="31" t="s">
        <v>745</v>
      </c>
      <c r="D41" s="21"/>
      <c r="E41" s="21"/>
      <c r="F41" s="23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1:19" ht="21" customHeight="1" x14ac:dyDescent="0.3">
      <c r="A42" s="141"/>
      <c r="B42" s="361"/>
      <c r="C42" s="18"/>
      <c r="D42" s="362"/>
      <c r="E42" s="362"/>
      <c r="F42" s="32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</row>
    <row r="43" spans="1:19" s="30" customFormat="1" ht="21" customHeight="1" x14ac:dyDescent="0.3">
      <c r="A43" s="142"/>
      <c r="B43" s="135"/>
      <c r="C43" s="77"/>
      <c r="D43" s="77"/>
      <c r="E43" s="77"/>
      <c r="F43" s="60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</row>
    <row r="44" spans="1:19" s="30" customFormat="1" ht="21" customHeight="1" x14ac:dyDescent="0.3">
      <c r="A44" s="142"/>
      <c r="B44" s="135"/>
      <c r="C44" s="77"/>
      <c r="D44" s="77"/>
      <c r="E44" s="77"/>
      <c r="F44" s="60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</row>
    <row r="45" spans="1:19" s="30" customFormat="1" ht="21" customHeight="1" x14ac:dyDescent="0.3">
      <c r="A45" s="142"/>
      <c r="B45" s="135"/>
      <c r="C45" s="77"/>
      <c r="D45" s="77"/>
      <c r="E45" s="77"/>
      <c r="F45" s="60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</row>
    <row r="46" spans="1:19" ht="24" customHeight="1" x14ac:dyDescent="0.3">
      <c r="A46" s="14" t="s">
        <v>1390</v>
      </c>
      <c r="S46" s="15">
        <v>3</v>
      </c>
    </row>
    <row r="47" spans="1:19" ht="24" customHeight="1" x14ac:dyDescent="0.3">
      <c r="A47" s="17" t="s">
        <v>12</v>
      </c>
      <c r="B47" s="17" t="s">
        <v>13</v>
      </c>
      <c r="C47" s="17" t="s">
        <v>14</v>
      </c>
      <c r="D47" s="17" t="s">
        <v>59</v>
      </c>
      <c r="E47" s="17" t="s">
        <v>16</v>
      </c>
      <c r="F47" s="17" t="s">
        <v>17</v>
      </c>
      <c r="G47" s="426" t="s">
        <v>210</v>
      </c>
      <c r="H47" s="427"/>
      <c r="I47" s="428"/>
      <c r="J47" s="426" t="s">
        <v>613</v>
      </c>
      <c r="K47" s="427"/>
      <c r="L47" s="427"/>
      <c r="M47" s="427"/>
      <c r="N47" s="427"/>
      <c r="O47" s="427"/>
      <c r="P47" s="427"/>
      <c r="Q47" s="427"/>
      <c r="R47" s="428"/>
    </row>
    <row r="48" spans="1:19" ht="24" customHeight="1" x14ac:dyDescent="0.3">
      <c r="A48" s="18"/>
      <c r="B48" s="18"/>
      <c r="C48" s="18" t="s">
        <v>15</v>
      </c>
      <c r="D48" s="18"/>
      <c r="E48" s="18"/>
      <c r="F48" s="18" t="s">
        <v>18</v>
      </c>
      <c r="G48" s="35" t="s">
        <v>19</v>
      </c>
      <c r="H48" s="35" t="s">
        <v>20</v>
      </c>
      <c r="I48" s="35" t="s">
        <v>21</v>
      </c>
      <c r="J48" s="35" t="s">
        <v>22</v>
      </c>
      <c r="K48" s="35" t="s">
        <v>23</v>
      </c>
      <c r="L48" s="35" t="s">
        <v>24</v>
      </c>
      <c r="M48" s="35" t="s">
        <v>25</v>
      </c>
      <c r="N48" s="35" t="s">
        <v>26</v>
      </c>
      <c r="O48" s="35" t="s">
        <v>27</v>
      </c>
      <c r="P48" s="35" t="s">
        <v>28</v>
      </c>
      <c r="Q48" s="35" t="s">
        <v>29</v>
      </c>
      <c r="R48" s="35" t="s">
        <v>30</v>
      </c>
    </row>
    <row r="49" spans="1:18" ht="21" customHeight="1" x14ac:dyDescent="0.3">
      <c r="A49" s="130"/>
      <c r="B49" s="15" t="s">
        <v>631</v>
      </c>
      <c r="C49" s="31" t="s">
        <v>636</v>
      </c>
      <c r="D49" s="27">
        <v>300000</v>
      </c>
      <c r="E49" s="23" t="s">
        <v>188</v>
      </c>
      <c r="F49" s="23" t="s">
        <v>201</v>
      </c>
      <c r="G49" s="47"/>
      <c r="H49" s="47"/>
      <c r="I49" s="47"/>
      <c r="J49" s="47"/>
      <c r="K49" s="25"/>
      <c r="L49" s="25"/>
      <c r="M49" s="25"/>
      <c r="N49" s="25"/>
      <c r="O49" s="25"/>
      <c r="P49" s="25"/>
      <c r="Q49" s="25"/>
      <c r="R49" s="25"/>
    </row>
    <row r="50" spans="1:18" ht="21" customHeight="1" x14ac:dyDescent="0.3">
      <c r="A50" s="130"/>
      <c r="B50" s="353" t="s">
        <v>632</v>
      </c>
      <c r="C50" s="31" t="s">
        <v>637</v>
      </c>
      <c r="D50" s="21"/>
      <c r="E50" s="21"/>
      <c r="F50" s="23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1:18" ht="21" customHeight="1" x14ac:dyDescent="0.3">
      <c r="A51" s="130"/>
      <c r="B51" s="354" t="s">
        <v>633</v>
      </c>
      <c r="C51" s="31" t="s">
        <v>620</v>
      </c>
      <c r="D51" s="21"/>
      <c r="E51" s="21"/>
      <c r="F51" s="23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</row>
    <row r="52" spans="1:18" ht="21" customHeight="1" x14ac:dyDescent="0.3">
      <c r="A52" s="130"/>
      <c r="B52" s="354" t="s">
        <v>634</v>
      </c>
      <c r="C52" s="31" t="s">
        <v>638</v>
      </c>
      <c r="D52" s="21"/>
      <c r="E52" s="21"/>
      <c r="F52" s="23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</row>
    <row r="53" spans="1:18" ht="21" customHeight="1" x14ac:dyDescent="0.3">
      <c r="A53" s="130"/>
      <c r="B53" s="353" t="s">
        <v>635</v>
      </c>
      <c r="C53" s="31" t="s">
        <v>639</v>
      </c>
      <c r="D53" s="21"/>
      <c r="E53" s="21"/>
      <c r="F53" s="23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</row>
    <row r="54" spans="1:18" ht="21" customHeight="1" x14ac:dyDescent="0.3">
      <c r="A54" s="130"/>
      <c r="B54" s="135"/>
      <c r="C54" s="31" t="s">
        <v>746</v>
      </c>
      <c r="D54" s="21"/>
      <c r="E54" s="21"/>
      <c r="F54" s="23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</row>
    <row r="55" spans="1:18" ht="21" customHeight="1" x14ac:dyDescent="0.3">
      <c r="A55" s="130"/>
      <c r="B55" s="135"/>
      <c r="C55" s="31" t="s">
        <v>747</v>
      </c>
      <c r="D55" s="21"/>
      <c r="E55" s="21"/>
      <c r="F55" s="23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</row>
    <row r="56" spans="1:18" ht="15" customHeight="1" x14ac:dyDescent="0.3">
      <c r="A56" s="130"/>
      <c r="B56" s="135"/>
      <c r="C56" s="19"/>
      <c r="D56" s="21"/>
      <c r="E56" s="21"/>
      <c r="F56" s="23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18" ht="21" customHeight="1" x14ac:dyDescent="0.3">
      <c r="A57" s="130"/>
      <c r="B57" s="354" t="s">
        <v>640</v>
      </c>
      <c r="C57" s="31" t="s">
        <v>644</v>
      </c>
      <c r="D57" s="27">
        <v>300000</v>
      </c>
      <c r="E57" s="23" t="s">
        <v>729</v>
      </c>
      <c r="F57" s="23" t="s">
        <v>201</v>
      </c>
      <c r="G57" s="47"/>
      <c r="H57" s="47"/>
      <c r="I57" s="47"/>
      <c r="J57" s="47"/>
      <c r="K57" s="25"/>
      <c r="L57" s="25"/>
      <c r="M57" s="25"/>
      <c r="N57" s="25"/>
      <c r="O57" s="25"/>
      <c r="P57" s="25"/>
      <c r="Q57" s="25"/>
      <c r="R57" s="25"/>
    </row>
    <row r="58" spans="1:18" ht="21" customHeight="1" x14ac:dyDescent="0.3">
      <c r="A58" s="130"/>
      <c r="B58" s="354" t="s">
        <v>641</v>
      </c>
      <c r="C58" s="31" t="s">
        <v>645</v>
      </c>
      <c r="D58" s="21"/>
      <c r="E58" s="21"/>
      <c r="F58" s="23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</row>
    <row r="59" spans="1:18" ht="21" customHeight="1" x14ac:dyDescent="0.3">
      <c r="A59" s="130"/>
      <c r="B59" s="353" t="s">
        <v>642</v>
      </c>
      <c r="C59" s="31" t="s">
        <v>620</v>
      </c>
      <c r="D59" s="21"/>
      <c r="E59" s="21"/>
      <c r="F59" s="23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</row>
    <row r="60" spans="1:18" ht="21" customHeight="1" x14ac:dyDescent="0.3">
      <c r="A60" s="130"/>
      <c r="B60" s="353" t="s">
        <v>643</v>
      </c>
      <c r="C60" s="31" t="s">
        <v>638</v>
      </c>
      <c r="D60" s="21"/>
      <c r="E60" s="21"/>
      <c r="F60" s="23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</row>
    <row r="61" spans="1:18" ht="21" customHeight="1" x14ac:dyDescent="0.3">
      <c r="A61" s="130"/>
      <c r="B61" s="135"/>
      <c r="C61" s="31" t="s">
        <v>639</v>
      </c>
      <c r="D61" s="21"/>
      <c r="E61" s="21"/>
      <c r="F61" s="23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</row>
    <row r="62" spans="1:18" ht="21" customHeight="1" x14ac:dyDescent="0.3">
      <c r="A62" s="130"/>
      <c r="B62" s="135"/>
      <c r="C62" s="31" t="s">
        <v>746</v>
      </c>
      <c r="D62" s="21"/>
      <c r="E62" s="21"/>
      <c r="F62" s="23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</row>
    <row r="63" spans="1:18" ht="21" customHeight="1" x14ac:dyDescent="0.3">
      <c r="A63" s="130"/>
      <c r="B63" s="135"/>
      <c r="C63" s="31" t="s">
        <v>748</v>
      </c>
      <c r="D63" s="21"/>
      <c r="E63" s="21"/>
      <c r="F63" s="23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</row>
    <row r="64" spans="1:18" ht="15" customHeight="1" x14ac:dyDescent="0.3">
      <c r="A64" s="130"/>
      <c r="B64" s="135"/>
      <c r="C64" s="19"/>
      <c r="D64" s="21"/>
      <c r="E64" s="21"/>
      <c r="F64" s="23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</row>
    <row r="65" spans="1:19" ht="21" customHeight="1" x14ac:dyDescent="0.35">
      <c r="A65" s="130"/>
      <c r="B65" s="16" t="s">
        <v>646</v>
      </c>
      <c r="C65" s="31" t="s">
        <v>650</v>
      </c>
      <c r="D65" s="27">
        <v>99000</v>
      </c>
      <c r="E65" s="23" t="s">
        <v>729</v>
      </c>
      <c r="F65" s="23" t="s">
        <v>201</v>
      </c>
      <c r="G65" s="47"/>
      <c r="H65" s="47"/>
      <c r="I65" s="47"/>
      <c r="J65" s="47"/>
      <c r="K65" s="25"/>
      <c r="L65" s="25"/>
      <c r="M65" s="25"/>
      <c r="N65" s="25"/>
      <c r="O65" s="25"/>
      <c r="P65" s="25"/>
      <c r="Q65" s="25"/>
      <c r="R65" s="25"/>
    </row>
    <row r="66" spans="1:19" ht="21" customHeight="1" x14ac:dyDescent="0.3">
      <c r="A66" s="130"/>
      <c r="B66" s="354" t="s">
        <v>647</v>
      </c>
      <c r="C66" s="31" t="s">
        <v>651</v>
      </c>
      <c r="D66" s="21"/>
      <c r="E66" s="21"/>
      <c r="F66" s="23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</row>
    <row r="67" spans="1:19" ht="21" customHeight="1" x14ac:dyDescent="0.3">
      <c r="A67" s="130"/>
      <c r="B67" s="353" t="s">
        <v>648</v>
      </c>
      <c r="C67" s="31" t="s">
        <v>652</v>
      </c>
      <c r="D67" s="21"/>
      <c r="E67" s="21"/>
      <c r="F67" s="23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</row>
    <row r="68" spans="1:19" ht="21" customHeight="1" x14ac:dyDescent="0.3">
      <c r="A68" s="130"/>
      <c r="B68" s="353" t="s">
        <v>649</v>
      </c>
      <c r="C68" s="31" t="s">
        <v>653</v>
      </c>
      <c r="D68" s="21"/>
      <c r="E68" s="21"/>
      <c r="F68" s="23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</row>
    <row r="69" spans="1:19" ht="21" customHeight="1" x14ac:dyDescent="0.3">
      <c r="A69" s="130"/>
      <c r="B69" s="135"/>
      <c r="C69" s="31" t="s">
        <v>744</v>
      </c>
      <c r="D69" s="21"/>
      <c r="E69" s="21"/>
      <c r="F69" s="23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</row>
    <row r="70" spans="1:19" ht="21" customHeight="1" x14ac:dyDescent="0.3">
      <c r="A70" s="141"/>
      <c r="B70" s="361"/>
      <c r="C70" s="363" t="s">
        <v>749</v>
      </c>
      <c r="D70" s="362"/>
      <c r="E70" s="362"/>
      <c r="F70" s="32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</row>
    <row r="71" spans="1:19" ht="24" customHeight="1" x14ac:dyDescent="0.3">
      <c r="A71" s="14" t="s">
        <v>1390</v>
      </c>
      <c r="S71" s="15">
        <v>4</v>
      </c>
    </row>
    <row r="72" spans="1:19" ht="24" customHeight="1" x14ac:dyDescent="0.3">
      <c r="A72" s="17" t="s">
        <v>12</v>
      </c>
      <c r="B72" s="17" t="s">
        <v>13</v>
      </c>
      <c r="C72" s="17" t="s">
        <v>14</v>
      </c>
      <c r="D72" s="17" t="s">
        <v>59</v>
      </c>
      <c r="E72" s="17" t="s">
        <v>16</v>
      </c>
      <c r="F72" s="17" t="s">
        <v>17</v>
      </c>
      <c r="G72" s="426" t="s">
        <v>210</v>
      </c>
      <c r="H72" s="427"/>
      <c r="I72" s="428"/>
      <c r="J72" s="426" t="s">
        <v>613</v>
      </c>
      <c r="K72" s="427"/>
      <c r="L72" s="427"/>
      <c r="M72" s="427"/>
      <c r="N72" s="427"/>
      <c r="O72" s="427"/>
      <c r="P72" s="427"/>
      <c r="Q72" s="427"/>
      <c r="R72" s="428"/>
    </row>
    <row r="73" spans="1:19" ht="24" customHeight="1" x14ac:dyDescent="0.3">
      <c r="A73" s="18"/>
      <c r="B73" s="18"/>
      <c r="C73" s="18" t="s">
        <v>15</v>
      </c>
      <c r="D73" s="18"/>
      <c r="E73" s="18"/>
      <c r="F73" s="18" t="s">
        <v>18</v>
      </c>
      <c r="G73" s="35" t="s">
        <v>19</v>
      </c>
      <c r="H73" s="35" t="s">
        <v>20</v>
      </c>
      <c r="I73" s="35" t="s">
        <v>21</v>
      </c>
      <c r="J73" s="35" t="s">
        <v>22</v>
      </c>
      <c r="K73" s="35" t="s">
        <v>23</v>
      </c>
      <c r="L73" s="35" t="s">
        <v>24</v>
      </c>
      <c r="M73" s="35" t="s">
        <v>25</v>
      </c>
      <c r="N73" s="35" t="s">
        <v>26</v>
      </c>
      <c r="O73" s="35" t="s">
        <v>27</v>
      </c>
      <c r="P73" s="35" t="s">
        <v>28</v>
      </c>
      <c r="Q73" s="35" t="s">
        <v>29</v>
      </c>
      <c r="R73" s="35" t="s">
        <v>30</v>
      </c>
    </row>
    <row r="74" spans="1:19" ht="21" customHeight="1" x14ac:dyDescent="0.3">
      <c r="A74" s="130"/>
      <c r="B74" s="354" t="s">
        <v>654</v>
      </c>
      <c r="C74" s="31" t="s">
        <v>657</v>
      </c>
      <c r="D74" s="27">
        <v>99000</v>
      </c>
      <c r="E74" s="23" t="s">
        <v>203</v>
      </c>
      <c r="F74" s="23" t="s">
        <v>201</v>
      </c>
      <c r="G74" s="47"/>
      <c r="H74" s="47"/>
      <c r="I74" s="47"/>
      <c r="J74" s="47"/>
      <c r="K74" s="25"/>
      <c r="L74" s="25"/>
      <c r="M74" s="25"/>
      <c r="N74" s="25"/>
      <c r="O74" s="25"/>
      <c r="P74" s="25"/>
      <c r="Q74" s="25"/>
      <c r="R74" s="25"/>
    </row>
    <row r="75" spans="1:19" ht="21" customHeight="1" x14ac:dyDescent="0.3">
      <c r="A75" s="130"/>
      <c r="B75" s="354" t="s">
        <v>641</v>
      </c>
      <c r="C75" s="31" t="s">
        <v>658</v>
      </c>
      <c r="D75" s="21"/>
      <c r="E75" s="21"/>
      <c r="F75" s="23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</row>
    <row r="76" spans="1:19" ht="21" customHeight="1" x14ac:dyDescent="0.3">
      <c r="A76" s="130"/>
      <c r="B76" s="353" t="s">
        <v>655</v>
      </c>
      <c r="C76" s="31" t="s">
        <v>620</v>
      </c>
      <c r="D76" s="21"/>
      <c r="E76" s="21"/>
      <c r="F76" s="23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</row>
    <row r="77" spans="1:19" ht="21" customHeight="1" x14ac:dyDescent="0.3">
      <c r="A77" s="130"/>
      <c r="B77" s="353" t="s">
        <v>656</v>
      </c>
      <c r="C77" s="31" t="s">
        <v>659</v>
      </c>
      <c r="D77" s="21"/>
      <c r="E77" s="21"/>
      <c r="F77" s="23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</row>
    <row r="78" spans="1:19" ht="21" customHeight="1" x14ac:dyDescent="0.3">
      <c r="A78" s="130"/>
      <c r="B78" s="135"/>
      <c r="C78" s="31" t="s">
        <v>750</v>
      </c>
      <c r="D78" s="21"/>
      <c r="E78" s="21"/>
      <c r="F78" s="23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</row>
    <row r="79" spans="1:19" ht="21" customHeight="1" x14ac:dyDescent="0.3">
      <c r="A79" s="130"/>
      <c r="B79" s="135"/>
      <c r="C79" s="31" t="s">
        <v>751</v>
      </c>
      <c r="D79" s="21"/>
      <c r="E79" s="21"/>
      <c r="F79" s="23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</row>
    <row r="80" spans="1:19" ht="21" customHeight="1" x14ac:dyDescent="0.3">
      <c r="A80" s="130"/>
      <c r="B80" s="135"/>
      <c r="C80" s="19"/>
      <c r="D80" s="21"/>
      <c r="E80" s="21"/>
      <c r="F80" s="23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</row>
    <row r="81" spans="1:19" ht="21" customHeight="1" x14ac:dyDescent="0.3">
      <c r="A81" s="312">
        <v>2</v>
      </c>
      <c r="B81" s="313" t="s">
        <v>214</v>
      </c>
      <c r="C81" s="19"/>
      <c r="D81" s="21"/>
      <c r="E81" s="21"/>
      <c r="F81" s="23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</row>
    <row r="82" spans="1:19" ht="21" customHeight="1" x14ac:dyDescent="0.3">
      <c r="A82" s="130"/>
      <c r="B82" s="355" t="s">
        <v>202</v>
      </c>
      <c r="C82" s="19"/>
      <c r="D82" s="21"/>
      <c r="E82" s="21"/>
      <c r="F82" s="23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</row>
    <row r="83" spans="1:19" ht="21" customHeight="1" x14ac:dyDescent="0.35">
      <c r="A83" s="130"/>
      <c r="B83" s="350" t="s">
        <v>661</v>
      </c>
      <c r="C83" s="356" t="s">
        <v>665</v>
      </c>
      <c r="D83" s="27">
        <v>99000</v>
      </c>
      <c r="E83" s="23" t="s">
        <v>730</v>
      </c>
      <c r="F83" s="23" t="s">
        <v>201</v>
      </c>
      <c r="G83" s="47"/>
      <c r="H83" s="47"/>
      <c r="I83" s="47"/>
      <c r="J83" s="47"/>
      <c r="K83" s="25"/>
      <c r="L83" s="25"/>
      <c r="M83" s="25"/>
      <c r="N83" s="25"/>
      <c r="O83" s="25"/>
      <c r="P83" s="25"/>
      <c r="Q83" s="25"/>
      <c r="R83" s="25"/>
    </row>
    <row r="84" spans="1:19" ht="21" customHeight="1" x14ac:dyDescent="0.35">
      <c r="A84" s="130"/>
      <c r="B84" s="352" t="s">
        <v>662</v>
      </c>
      <c r="C84" s="31" t="s">
        <v>735</v>
      </c>
      <c r="D84" s="21"/>
      <c r="E84" s="21"/>
      <c r="F84" s="23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</row>
    <row r="85" spans="1:19" ht="21" customHeight="1" x14ac:dyDescent="0.3">
      <c r="A85" s="130"/>
      <c r="B85" s="353" t="s">
        <v>663</v>
      </c>
      <c r="C85" s="25" t="s">
        <v>666</v>
      </c>
      <c r="D85" s="21"/>
      <c r="E85" s="21"/>
      <c r="F85" s="23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</row>
    <row r="86" spans="1:19" ht="21" customHeight="1" x14ac:dyDescent="0.35">
      <c r="A86" s="130"/>
      <c r="B86" s="353" t="s">
        <v>664</v>
      </c>
      <c r="C86" s="356" t="s">
        <v>689</v>
      </c>
      <c r="D86" s="21"/>
      <c r="E86" s="21"/>
      <c r="F86" s="23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</row>
    <row r="87" spans="1:19" ht="21" customHeight="1" x14ac:dyDescent="0.35">
      <c r="A87" s="130"/>
      <c r="B87" s="353" t="s">
        <v>660</v>
      </c>
      <c r="C87" s="357" t="s">
        <v>736</v>
      </c>
      <c r="D87" s="21"/>
      <c r="E87" s="21"/>
      <c r="F87" s="23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</row>
    <row r="88" spans="1:19" ht="21" customHeight="1" x14ac:dyDescent="0.3">
      <c r="A88" s="130"/>
      <c r="B88" s="135"/>
      <c r="C88" s="31" t="s">
        <v>659</v>
      </c>
      <c r="D88" s="21"/>
      <c r="E88" s="21"/>
      <c r="F88" s="23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19" ht="21" customHeight="1" x14ac:dyDescent="0.3">
      <c r="A89" s="130"/>
      <c r="B89" s="135"/>
      <c r="C89" s="31" t="s">
        <v>752</v>
      </c>
      <c r="D89" s="21"/>
      <c r="E89" s="21"/>
      <c r="F89" s="23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19" ht="21" customHeight="1" x14ac:dyDescent="0.3">
      <c r="A90" s="130"/>
      <c r="B90" s="135"/>
      <c r="C90" s="31" t="s">
        <v>753</v>
      </c>
      <c r="D90" s="21"/>
      <c r="E90" s="21"/>
      <c r="F90" s="23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</row>
    <row r="91" spans="1:19" ht="21" customHeight="1" x14ac:dyDescent="0.3">
      <c r="A91" s="141"/>
      <c r="B91" s="361"/>
      <c r="C91" s="18"/>
      <c r="D91" s="362"/>
      <c r="E91" s="362"/>
      <c r="F91" s="32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</row>
    <row r="92" spans="1:19" s="30" customFormat="1" ht="21" customHeight="1" x14ac:dyDescent="0.3">
      <c r="A92" s="142"/>
      <c r="B92" s="135"/>
      <c r="C92" s="77"/>
      <c r="D92" s="77"/>
      <c r="E92" s="77"/>
      <c r="F92" s="60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</row>
    <row r="93" spans="1:19" s="30" customFormat="1" ht="21" customHeight="1" x14ac:dyDescent="0.3">
      <c r="A93" s="142"/>
      <c r="B93" s="135"/>
      <c r="C93" s="77"/>
      <c r="D93" s="77"/>
      <c r="E93" s="77"/>
      <c r="F93" s="60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</row>
    <row r="94" spans="1:19" s="30" customFormat="1" ht="21" customHeight="1" x14ac:dyDescent="0.3">
      <c r="A94" s="142"/>
      <c r="B94" s="135"/>
      <c r="C94" s="77"/>
      <c r="D94" s="77"/>
      <c r="E94" s="77"/>
      <c r="F94" s="60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</row>
    <row r="95" spans="1:19" ht="24" customHeight="1" x14ac:dyDescent="0.3">
      <c r="A95" s="14" t="s">
        <v>1390</v>
      </c>
      <c r="S95" s="15">
        <v>5</v>
      </c>
    </row>
    <row r="96" spans="1:19" ht="24" customHeight="1" x14ac:dyDescent="0.3">
      <c r="A96" s="17" t="s">
        <v>12</v>
      </c>
      <c r="B96" s="17" t="s">
        <v>13</v>
      </c>
      <c r="C96" s="17" t="s">
        <v>14</v>
      </c>
      <c r="D96" s="17" t="s">
        <v>59</v>
      </c>
      <c r="E96" s="17" t="s">
        <v>16</v>
      </c>
      <c r="F96" s="17" t="s">
        <v>17</v>
      </c>
      <c r="G96" s="426" t="s">
        <v>210</v>
      </c>
      <c r="H96" s="427"/>
      <c r="I96" s="428"/>
      <c r="J96" s="426" t="s">
        <v>613</v>
      </c>
      <c r="K96" s="427"/>
      <c r="L96" s="427"/>
      <c r="M96" s="427"/>
      <c r="N96" s="427"/>
      <c r="O96" s="427"/>
      <c r="P96" s="427"/>
      <c r="Q96" s="427"/>
      <c r="R96" s="428"/>
    </row>
    <row r="97" spans="1:18" ht="24" customHeight="1" x14ac:dyDescent="0.3">
      <c r="A97" s="18"/>
      <c r="B97" s="18"/>
      <c r="C97" s="18" t="s">
        <v>15</v>
      </c>
      <c r="D97" s="18"/>
      <c r="E97" s="18"/>
      <c r="F97" s="18" t="s">
        <v>18</v>
      </c>
      <c r="G97" s="35" t="s">
        <v>19</v>
      </c>
      <c r="H97" s="35" t="s">
        <v>20</v>
      </c>
      <c r="I97" s="35" t="s">
        <v>21</v>
      </c>
      <c r="J97" s="35" t="s">
        <v>22</v>
      </c>
      <c r="K97" s="35" t="s">
        <v>23</v>
      </c>
      <c r="L97" s="35" t="s">
        <v>24</v>
      </c>
      <c r="M97" s="35" t="s">
        <v>25</v>
      </c>
      <c r="N97" s="35" t="s">
        <v>26</v>
      </c>
      <c r="O97" s="35" t="s">
        <v>27</v>
      </c>
      <c r="P97" s="35" t="s">
        <v>28</v>
      </c>
      <c r="Q97" s="35" t="s">
        <v>29</v>
      </c>
      <c r="R97" s="35" t="s">
        <v>30</v>
      </c>
    </row>
    <row r="98" spans="1:18" ht="21" customHeight="1" x14ac:dyDescent="0.35">
      <c r="A98" s="130"/>
      <c r="B98" s="352" t="s">
        <v>668</v>
      </c>
      <c r="C98" s="356" t="s">
        <v>673</v>
      </c>
      <c r="D98" s="27">
        <v>134000</v>
      </c>
      <c r="E98" s="23" t="s">
        <v>213</v>
      </c>
      <c r="F98" s="23" t="s">
        <v>201</v>
      </c>
      <c r="G98" s="47"/>
      <c r="H98" s="47"/>
      <c r="I98" s="47"/>
      <c r="J98" s="47"/>
      <c r="K98" s="25"/>
      <c r="L98" s="25"/>
      <c r="M98" s="25"/>
      <c r="N98" s="25"/>
      <c r="O98" s="25"/>
      <c r="P98" s="25"/>
      <c r="Q98" s="25"/>
      <c r="R98" s="25"/>
    </row>
    <row r="99" spans="1:18" ht="21" customHeight="1" x14ac:dyDescent="0.3">
      <c r="A99" s="130"/>
      <c r="B99" s="353" t="s">
        <v>669</v>
      </c>
      <c r="C99" s="31" t="s">
        <v>674</v>
      </c>
      <c r="D99" s="21"/>
      <c r="E99" s="21"/>
      <c r="F99" s="23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</row>
    <row r="100" spans="1:18" ht="21" customHeight="1" x14ac:dyDescent="0.3">
      <c r="A100" s="130"/>
      <c r="B100" s="353" t="s">
        <v>670</v>
      </c>
      <c r="C100" s="31" t="s">
        <v>666</v>
      </c>
      <c r="D100" s="21"/>
      <c r="E100" s="21"/>
      <c r="F100" s="23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</row>
    <row r="101" spans="1:18" ht="21" customHeight="1" x14ac:dyDescent="0.35">
      <c r="A101" s="130"/>
      <c r="B101" s="353" t="s">
        <v>671</v>
      </c>
      <c r="C101" s="356" t="s">
        <v>672</v>
      </c>
      <c r="D101" s="21"/>
      <c r="E101" s="21"/>
      <c r="F101" s="23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</row>
    <row r="102" spans="1:18" ht="21" customHeight="1" x14ac:dyDescent="0.3">
      <c r="A102" s="130"/>
      <c r="B102" s="135"/>
      <c r="C102" s="31" t="s">
        <v>675</v>
      </c>
      <c r="D102" s="21"/>
      <c r="E102" s="21"/>
      <c r="F102" s="23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</row>
    <row r="103" spans="1:18" ht="21" customHeight="1" x14ac:dyDescent="0.3">
      <c r="A103" s="130"/>
      <c r="B103" s="135"/>
      <c r="C103" s="31" t="s">
        <v>676</v>
      </c>
      <c r="D103" s="21"/>
      <c r="E103" s="21"/>
      <c r="F103" s="23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</row>
    <row r="104" spans="1:18" ht="21" customHeight="1" x14ac:dyDescent="0.3">
      <c r="A104" s="130"/>
      <c r="B104" s="135"/>
      <c r="C104" s="31" t="s">
        <v>677</v>
      </c>
      <c r="D104" s="21"/>
      <c r="E104" s="21"/>
      <c r="F104" s="23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</row>
    <row r="105" spans="1:18" ht="21" customHeight="1" x14ac:dyDescent="0.3">
      <c r="A105" s="130"/>
      <c r="B105" s="135"/>
      <c r="C105" s="31" t="s">
        <v>757</v>
      </c>
      <c r="D105" s="21"/>
      <c r="E105" s="21"/>
      <c r="F105" s="23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</row>
    <row r="106" spans="1:18" ht="21" customHeight="1" x14ac:dyDescent="0.3">
      <c r="A106" s="130"/>
      <c r="B106" s="135"/>
      <c r="C106" s="31" t="s">
        <v>758</v>
      </c>
      <c r="D106" s="21"/>
      <c r="E106" s="21"/>
      <c r="F106" s="23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</row>
    <row r="107" spans="1:18" ht="21" customHeight="1" x14ac:dyDescent="0.3">
      <c r="A107" s="130"/>
      <c r="B107" s="135"/>
      <c r="C107" s="19"/>
      <c r="D107" s="21"/>
      <c r="E107" s="21"/>
      <c r="F107" s="23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</row>
    <row r="108" spans="1:18" ht="21" customHeight="1" x14ac:dyDescent="0.35">
      <c r="A108" s="130"/>
      <c r="B108" s="352" t="s">
        <v>678</v>
      </c>
      <c r="C108" s="356" t="s">
        <v>665</v>
      </c>
      <c r="D108" s="27">
        <v>86000</v>
      </c>
      <c r="E108" s="23" t="s">
        <v>203</v>
      </c>
      <c r="F108" s="23" t="s">
        <v>201</v>
      </c>
      <c r="G108" s="47"/>
      <c r="H108" s="47"/>
      <c r="I108" s="47"/>
      <c r="J108" s="47"/>
      <c r="K108" s="25"/>
      <c r="L108" s="25"/>
      <c r="M108" s="25"/>
      <c r="N108" s="25"/>
      <c r="O108" s="25"/>
      <c r="P108" s="25"/>
      <c r="Q108" s="25"/>
      <c r="R108" s="25"/>
    </row>
    <row r="109" spans="1:18" ht="21" customHeight="1" x14ac:dyDescent="0.3">
      <c r="A109" s="130"/>
      <c r="B109" s="354" t="s">
        <v>679</v>
      </c>
      <c r="C109" s="31" t="s">
        <v>683</v>
      </c>
      <c r="D109" s="21"/>
      <c r="E109" s="21"/>
      <c r="F109" s="23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</row>
    <row r="110" spans="1:18" ht="21" customHeight="1" x14ac:dyDescent="0.3">
      <c r="A110" s="130"/>
      <c r="B110" s="354" t="s">
        <v>680</v>
      </c>
      <c r="C110" s="31" t="s">
        <v>666</v>
      </c>
      <c r="D110" s="21"/>
      <c r="E110" s="21"/>
      <c r="F110" s="23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</row>
    <row r="111" spans="1:18" ht="21" customHeight="1" x14ac:dyDescent="0.35">
      <c r="A111" s="130"/>
      <c r="B111" s="353" t="s">
        <v>681</v>
      </c>
      <c r="C111" s="356" t="s">
        <v>667</v>
      </c>
      <c r="D111" s="21"/>
      <c r="E111" s="21"/>
      <c r="F111" s="23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</row>
    <row r="112" spans="1:18" ht="21" customHeight="1" x14ac:dyDescent="0.3">
      <c r="A112" s="130"/>
      <c r="B112" s="353" t="s">
        <v>682</v>
      </c>
      <c r="C112" s="31" t="s">
        <v>684</v>
      </c>
      <c r="D112" s="21"/>
      <c r="E112" s="21"/>
      <c r="F112" s="23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</row>
    <row r="113" spans="1:19" ht="21" customHeight="1" x14ac:dyDescent="0.3">
      <c r="A113" s="130"/>
      <c r="B113" s="135"/>
      <c r="C113" s="31" t="s">
        <v>754</v>
      </c>
      <c r="D113" s="21"/>
      <c r="E113" s="21"/>
      <c r="F113" s="23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</row>
    <row r="114" spans="1:19" ht="21" customHeight="1" x14ac:dyDescent="0.3">
      <c r="A114" s="130"/>
      <c r="B114" s="135"/>
      <c r="C114" s="31" t="s">
        <v>755</v>
      </c>
      <c r="D114" s="21"/>
      <c r="E114" s="21"/>
      <c r="F114" s="23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</row>
    <row r="115" spans="1:19" ht="21" customHeight="1" x14ac:dyDescent="0.3">
      <c r="A115" s="130"/>
      <c r="B115" s="135"/>
      <c r="C115" s="31" t="s">
        <v>756</v>
      </c>
      <c r="D115" s="21"/>
      <c r="E115" s="21"/>
      <c r="F115" s="23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</row>
    <row r="116" spans="1:19" ht="21" customHeight="1" x14ac:dyDescent="0.3">
      <c r="A116" s="141"/>
      <c r="B116" s="361"/>
      <c r="C116" s="18"/>
      <c r="D116" s="362"/>
      <c r="E116" s="362"/>
      <c r="F116" s="32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</row>
    <row r="117" spans="1:19" s="30" customFormat="1" ht="21" customHeight="1" x14ac:dyDescent="0.3">
      <c r="A117" s="142"/>
      <c r="B117" s="135"/>
      <c r="C117" s="77"/>
      <c r="D117" s="77"/>
      <c r="E117" s="77"/>
      <c r="F117" s="60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</row>
    <row r="118" spans="1:19" s="30" customFormat="1" ht="21" customHeight="1" x14ac:dyDescent="0.3">
      <c r="A118" s="142"/>
      <c r="B118" s="135"/>
      <c r="C118" s="77"/>
      <c r="D118" s="77"/>
      <c r="E118" s="77"/>
      <c r="F118" s="60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</row>
    <row r="119" spans="1:19" ht="24" customHeight="1" x14ac:dyDescent="0.3">
      <c r="A119" s="14" t="s">
        <v>1390</v>
      </c>
      <c r="S119" s="15">
        <v>6</v>
      </c>
    </row>
    <row r="120" spans="1:19" ht="24" customHeight="1" x14ac:dyDescent="0.3">
      <c r="A120" s="17" t="s">
        <v>12</v>
      </c>
      <c r="B120" s="17" t="s">
        <v>13</v>
      </c>
      <c r="C120" s="17" t="s">
        <v>14</v>
      </c>
      <c r="D120" s="17" t="s">
        <v>59</v>
      </c>
      <c r="E120" s="17" t="s">
        <v>16</v>
      </c>
      <c r="F120" s="17" t="s">
        <v>17</v>
      </c>
      <c r="G120" s="426" t="s">
        <v>210</v>
      </c>
      <c r="H120" s="427"/>
      <c r="I120" s="428"/>
      <c r="J120" s="426" t="s">
        <v>613</v>
      </c>
      <c r="K120" s="427"/>
      <c r="L120" s="427"/>
      <c r="M120" s="427"/>
      <c r="N120" s="427"/>
      <c r="O120" s="427"/>
      <c r="P120" s="427"/>
      <c r="Q120" s="427"/>
      <c r="R120" s="428"/>
    </row>
    <row r="121" spans="1:19" ht="24" customHeight="1" x14ac:dyDescent="0.3">
      <c r="A121" s="18"/>
      <c r="B121" s="18"/>
      <c r="C121" s="18" t="s">
        <v>15</v>
      </c>
      <c r="D121" s="18"/>
      <c r="E121" s="18"/>
      <c r="F121" s="18" t="s">
        <v>18</v>
      </c>
      <c r="G121" s="35" t="s">
        <v>19</v>
      </c>
      <c r="H121" s="35" t="s">
        <v>20</v>
      </c>
      <c r="I121" s="35" t="s">
        <v>21</v>
      </c>
      <c r="J121" s="35" t="s">
        <v>22</v>
      </c>
      <c r="K121" s="35" t="s">
        <v>23</v>
      </c>
      <c r="L121" s="35" t="s">
        <v>24</v>
      </c>
      <c r="M121" s="35" t="s">
        <v>25</v>
      </c>
      <c r="N121" s="35" t="s">
        <v>26</v>
      </c>
      <c r="O121" s="35" t="s">
        <v>27</v>
      </c>
      <c r="P121" s="35" t="s">
        <v>28</v>
      </c>
      <c r="Q121" s="35" t="s">
        <v>29</v>
      </c>
      <c r="R121" s="35" t="s">
        <v>30</v>
      </c>
    </row>
    <row r="122" spans="1:19" ht="21" customHeight="1" x14ac:dyDescent="0.35">
      <c r="A122" s="130"/>
      <c r="B122" s="354" t="s">
        <v>685</v>
      </c>
      <c r="C122" s="356" t="s">
        <v>673</v>
      </c>
      <c r="D122" s="27">
        <v>99000</v>
      </c>
      <c r="E122" s="23" t="s">
        <v>66</v>
      </c>
      <c r="F122" s="23" t="s">
        <v>201</v>
      </c>
      <c r="G122" s="47"/>
      <c r="H122" s="47"/>
      <c r="I122" s="47"/>
      <c r="J122" s="47"/>
      <c r="K122" s="25"/>
      <c r="L122" s="25"/>
      <c r="M122" s="25"/>
      <c r="N122" s="25"/>
      <c r="O122" s="25"/>
      <c r="P122" s="25"/>
      <c r="Q122" s="25"/>
      <c r="R122" s="25"/>
    </row>
    <row r="123" spans="1:19" ht="21" customHeight="1" x14ac:dyDescent="0.3">
      <c r="A123" s="130"/>
      <c r="B123" s="353" t="s">
        <v>686</v>
      </c>
      <c r="C123" s="25" t="s">
        <v>674</v>
      </c>
      <c r="D123" s="21"/>
      <c r="E123" s="21"/>
      <c r="F123" s="23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</row>
    <row r="124" spans="1:19" ht="21" customHeight="1" x14ac:dyDescent="0.3">
      <c r="A124" s="130"/>
      <c r="B124" s="353" t="s">
        <v>687</v>
      </c>
      <c r="C124" s="25" t="s">
        <v>666</v>
      </c>
      <c r="D124" s="21"/>
      <c r="E124" s="21"/>
      <c r="F124" s="23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</row>
    <row r="125" spans="1:19" ht="21" customHeight="1" x14ac:dyDescent="0.35">
      <c r="A125" s="130"/>
      <c r="B125" s="353" t="s">
        <v>688</v>
      </c>
      <c r="C125" s="356" t="s">
        <v>689</v>
      </c>
      <c r="D125" s="21"/>
      <c r="E125" s="21"/>
      <c r="F125" s="23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</row>
    <row r="126" spans="1:19" ht="21" customHeight="1" x14ac:dyDescent="0.35">
      <c r="A126" s="130"/>
      <c r="B126" s="135"/>
      <c r="C126" s="356" t="s">
        <v>690</v>
      </c>
      <c r="D126" s="21"/>
      <c r="E126" s="21"/>
      <c r="F126" s="23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</row>
    <row r="127" spans="1:19" ht="21" customHeight="1" x14ac:dyDescent="0.35">
      <c r="A127" s="130"/>
      <c r="B127" s="135"/>
      <c r="C127" s="358" t="s">
        <v>691</v>
      </c>
      <c r="D127" s="21"/>
      <c r="E127" s="21"/>
      <c r="F127" s="23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</row>
    <row r="128" spans="1:19" ht="21" customHeight="1" x14ac:dyDescent="0.3">
      <c r="A128" s="130"/>
      <c r="B128" s="135"/>
      <c r="C128" s="31" t="s">
        <v>752</v>
      </c>
      <c r="D128" s="21"/>
      <c r="E128" s="21"/>
      <c r="F128" s="23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</row>
    <row r="129" spans="1:19" ht="21" customHeight="1" x14ac:dyDescent="0.3">
      <c r="A129" s="130"/>
      <c r="B129" s="135"/>
      <c r="C129" s="31" t="s">
        <v>759</v>
      </c>
      <c r="D129" s="21"/>
      <c r="E129" s="21"/>
      <c r="F129" s="23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</row>
    <row r="130" spans="1:19" ht="21" customHeight="1" x14ac:dyDescent="0.3">
      <c r="A130" s="131">
        <v>3</v>
      </c>
      <c r="B130" s="359" t="s">
        <v>692</v>
      </c>
      <c r="C130" s="19"/>
      <c r="D130" s="21"/>
      <c r="E130" s="21"/>
      <c r="F130" s="23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</row>
    <row r="131" spans="1:19" ht="21" customHeight="1" x14ac:dyDescent="0.3">
      <c r="A131" s="130"/>
      <c r="B131" s="135" t="s">
        <v>693</v>
      </c>
      <c r="C131" s="19"/>
      <c r="D131" s="21"/>
      <c r="E131" s="21"/>
      <c r="F131" s="23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</row>
    <row r="132" spans="1:19" ht="21" customHeight="1" x14ac:dyDescent="0.3">
      <c r="A132" s="130"/>
      <c r="B132" s="15" t="s">
        <v>694</v>
      </c>
      <c r="C132" s="25" t="s">
        <v>699</v>
      </c>
      <c r="D132" s="27">
        <v>99000</v>
      </c>
      <c r="E132" s="23" t="s">
        <v>66</v>
      </c>
      <c r="F132" s="23" t="s">
        <v>201</v>
      </c>
      <c r="G132" s="47"/>
      <c r="H132" s="47"/>
      <c r="I132" s="47"/>
      <c r="J132" s="47"/>
      <c r="K132" s="25"/>
      <c r="L132" s="25"/>
      <c r="M132" s="25"/>
      <c r="N132" s="25"/>
      <c r="O132" s="25"/>
      <c r="P132" s="25"/>
      <c r="Q132" s="25"/>
      <c r="R132" s="25"/>
    </row>
    <row r="133" spans="1:19" ht="21" customHeight="1" x14ac:dyDescent="0.3">
      <c r="A133" s="130"/>
      <c r="B133" s="353" t="s">
        <v>695</v>
      </c>
      <c r="C133" s="31" t="s">
        <v>700</v>
      </c>
      <c r="D133" s="21"/>
      <c r="E133" s="21"/>
      <c r="F133" s="23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</row>
    <row r="134" spans="1:19" ht="21" customHeight="1" x14ac:dyDescent="0.3">
      <c r="A134" s="130"/>
      <c r="B134" s="353" t="s">
        <v>697</v>
      </c>
      <c r="C134" s="31" t="s">
        <v>698</v>
      </c>
      <c r="D134" s="21"/>
      <c r="E134" s="21"/>
      <c r="F134" s="23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</row>
    <row r="135" spans="1:19" ht="21" customHeight="1" x14ac:dyDescent="0.3">
      <c r="A135" s="130"/>
      <c r="B135" s="353" t="s">
        <v>696</v>
      </c>
      <c r="C135" s="31" t="s">
        <v>659</v>
      </c>
      <c r="D135" s="21"/>
      <c r="E135" s="21"/>
      <c r="F135" s="23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</row>
    <row r="136" spans="1:19" ht="21" customHeight="1" x14ac:dyDescent="0.3">
      <c r="A136" s="130"/>
      <c r="B136" s="135"/>
      <c r="C136" s="31" t="s">
        <v>760</v>
      </c>
      <c r="D136" s="21"/>
      <c r="E136" s="21"/>
      <c r="F136" s="23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</row>
    <row r="137" spans="1:19" ht="21" customHeight="1" x14ac:dyDescent="0.3">
      <c r="A137" s="130"/>
      <c r="B137" s="135"/>
      <c r="C137" s="31" t="s">
        <v>761</v>
      </c>
      <c r="D137" s="21"/>
      <c r="E137" s="21"/>
      <c r="F137" s="23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</row>
    <row r="138" spans="1:19" ht="9" customHeight="1" x14ac:dyDescent="0.3">
      <c r="A138" s="130"/>
      <c r="B138" s="135"/>
      <c r="C138" s="19"/>
      <c r="D138" s="21"/>
      <c r="E138" s="21"/>
      <c r="F138" s="23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</row>
    <row r="139" spans="1:19" ht="21" customHeight="1" x14ac:dyDescent="0.3">
      <c r="A139" s="130"/>
      <c r="B139" s="30" t="s">
        <v>701</v>
      </c>
      <c r="C139" s="31" t="s">
        <v>705</v>
      </c>
      <c r="D139" s="27">
        <v>98000</v>
      </c>
      <c r="E139" s="23" t="s">
        <v>704</v>
      </c>
      <c r="F139" s="23" t="s">
        <v>201</v>
      </c>
      <c r="G139" s="47"/>
      <c r="H139" s="47"/>
      <c r="I139" s="47"/>
      <c r="J139" s="47"/>
      <c r="K139" s="25"/>
      <c r="L139" s="25"/>
      <c r="M139" s="25"/>
      <c r="N139" s="25"/>
      <c r="O139" s="25"/>
      <c r="P139" s="25"/>
      <c r="Q139" s="25"/>
      <c r="R139" s="25"/>
    </row>
    <row r="140" spans="1:19" ht="21" customHeight="1" x14ac:dyDescent="0.3">
      <c r="A140" s="130"/>
      <c r="B140" s="353" t="s">
        <v>702</v>
      </c>
      <c r="C140" s="31" t="s">
        <v>706</v>
      </c>
      <c r="D140" s="21"/>
      <c r="E140" s="21"/>
      <c r="F140" s="23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</row>
    <row r="141" spans="1:19" ht="21" customHeight="1" x14ac:dyDescent="0.3">
      <c r="A141" s="130"/>
      <c r="B141" s="353" t="s">
        <v>703</v>
      </c>
      <c r="C141" s="31" t="s">
        <v>707</v>
      </c>
      <c r="D141" s="21"/>
      <c r="E141" s="21"/>
      <c r="F141" s="23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</row>
    <row r="142" spans="1:19" ht="21" customHeight="1" x14ac:dyDescent="0.3">
      <c r="A142" s="130"/>
      <c r="B142" s="353" t="s">
        <v>704</v>
      </c>
      <c r="C142" s="31" t="s">
        <v>760</v>
      </c>
      <c r="D142" s="21"/>
      <c r="E142" s="21"/>
      <c r="F142" s="23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</row>
    <row r="143" spans="1:19" ht="21" customHeight="1" x14ac:dyDescent="0.3">
      <c r="A143" s="141"/>
      <c r="B143" s="361"/>
      <c r="C143" s="363" t="s">
        <v>762</v>
      </c>
      <c r="D143" s="362"/>
      <c r="E143" s="362"/>
      <c r="F143" s="32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</row>
    <row r="144" spans="1:19" ht="24" customHeight="1" x14ac:dyDescent="0.3">
      <c r="A144" s="14" t="s">
        <v>1390</v>
      </c>
      <c r="S144" s="15">
        <v>6</v>
      </c>
    </row>
    <row r="145" spans="1:18" ht="24" customHeight="1" x14ac:dyDescent="0.3">
      <c r="A145" s="17" t="s">
        <v>12</v>
      </c>
      <c r="B145" s="17" t="s">
        <v>13</v>
      </c>
      <c r="C145" s="17" t="s">
        <v>14</v>
      </c>
      <c r="D145" s="17" t="s">
        <v>59</v>
      </c>
      <c r="E145" s="17" t="s">
        <v>16</v>
      </c>
      <c r="F145" s="17" t="s">
        <v>17</v>
      </c>
      <c r="G145" s="426" t="s">
        <v>210</v>
      </c>
      <c r="H145" s="427"/>
      <c r="I145" s="428"/>
      <c r="J145" s="426" t="s">
        <v>613</v>
      </c>
      <c r="K145" s="427"/>
      <c r="L145" s="427"/>
      <c r="M145" s="427"/>
      <c r="N145" s="427"/>
      <c r="O145" s="427"/>
      <c r="P145" s="427"/>
      <c r="Q145" s="427"/>
      <c r="R145" s="428"/>
    </row>
    <row r="146" spans="1:18" ht="24" customHeight="1" x14ac:dyDescent="0.3">
      <c r="A146" s="18"/>
      <c r="B146" s="18"/>
      <c r="C146" s="18" t="s">
        <v>15</v>
      </c>
      <c r="D146" s="18"/>
      <c r="E146" s="18"/>
      <c r="F146" s="18" t="s">
        <v>18</v>
      </c>
      <c r="G146" s="35" t="s">
        <v>19</v>
      </c>
      <c r="H146" s="35" t="s">
        <v>20</v>
      </c>
      <c r="I146" s="35" t="s">
        <v>21</v>
      </c>
      <c r="J146" s="35" t="s">
        <v>22</v>
      </c>
      <c r="K146" s="35" t="s">
        <v>23</v>
      </c>
      <c r="L146" s="35" t="s">
        <v>24</v>
      </c>
      <c r="M146" s="35" t="s">
        <v>25</v>
      </c>
      <c r="N146" s="35" t="s">
        <v>26</v>
      </c>
      <c r="O146" s="35" t="s">
        <v>27</v>
      </c>
      <c r="P146" s="35" t="s">
        <v>28</v>
      </c>
      <c r="Q146" s="35" t="s">
        <v>29</v>
      </c>
      <c r="R146" s="35" t="s">
        <v>30</v>
      </c>
    </row>
    <row r="147" spans="1:18" ht="21" customHeight="1" x14ac:dyDescent="0.3">
      <c r="A147" s="130"/>
      <c r="B147" s="353" t="s">
        <v>708</v>
      </c>
      <c r="C147" s="31" t="s">
        <v>712</v>
      </c>
      <c r="D147" s="27">
        <v>99000</v>
      </c>
      <c r="E147" s="23" t="s">
        <v>66</v>
      </c>
      <c r="F147" s="23" t="s">
        <v>201</v>
      </c>
      <c r="G147" s="47"/>
      <c r="H147" s="47"/>
      <c r="I147" s="47"/>
      <c r="J147" s="47"/>
      <c r="K147" s="25"/>
      <c r="L147" s="25"/>
      <c r="M147" s="25"/>
      <c r="N147" s="25"/>
      <c r="O147" s="25"/>
      <c r="P147" s="25"/>
      <c r="Q147" s="25"/>
      <c r="R147" s="25"/>
    </row>
    <row r="148" spans="1:18" ht="21" customHeight="1" x14ac:dyDescent="0.3">
      <c r="A148" s="130"/>
      <c r="B148" s="353" t="s">
        <v>709</v>
      </c>
      <c r="C148" s="31" t="s">
        <v>713</v>
      </c>
      <c r="D148" s="21"/>
      <c r="E148" s="21"/>
      <c r="F148" s="23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</row>
    <row r="149" spans="1:18" ht="21" customHeight="1" x14ac:dyDescent="0.3">
      <c r="A149" s="130"/>
      <c r="B149" s="353" t="s">
        <v>710</v>
      </c>
      <c r="C149" s="31" t="s">
        <v>714</v>
      </c>
      <c r="D149" s="21"/>
      <c r="E149" s="21"/>
      <c r="F149" s="23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</row>
    <row r="150" spans="1:18" ht="21" customHeight="1" x14ac:dyDescent="0.3">
      <c r="A150" s="130"/>
      <c r="B150" s="353" t="s">
        <v>711</v>
      </c>
      <c r="C150" s="31" t="s">
        <v>760</v>
      </c>
      <c r="D150" s="21"/>
      <c r="E150" s="21"/>
      <c r="F150" s="23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</row>
    <row r="151" spans="1:18" ht="21" customHeight="1" x14ac:dyDescent="0.3">
      <c r="A151" s="130"/>
      <c r="B151" s="135"/>
      <c r="C151" s="31" t="s">
        <v>762</v>
      </c>
      <c r="D151" s="21"/>
      <c r="E151" s="21"/>
      <c r="F151" s="23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</row>
    <row r="152" spans="1:18" ht="21" x14ac:dyDescent="0.35">
      <c r="A152" s="171"/>
      <c r="B152" s="170"/>
      <c r="C152" s="30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 spans="1:18" ht="21" x14ac:dyDescent="0.35">
      <c r="A153" s="364">
        <v>4</v>
      </c>
      <c r="B153" s="170" t="s">
        <v>737</v>
      </c>
      <c r="C153" s="366" t="s">
        <v>32</v>
      </c>
      <c r="D153" s="39" t="s">
        <v>32</v>
      </c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 spans="1:18" ht="21" x14ac:dyDescent="0.35">
      <c r="A154" s="171"/>
      <c r="B154" s="170" t="s">
        <v>738</v>
      </c>
      <c r="C154" s="30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 spans="1:18" ht="21" x14ac:dyDescent="0.35">
      <c r="A155" s="171"/>
      <c r="B155" s="170"/>
      <c r="C155" s="30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 spans="1:18" ht="21" x14ac:dyDescent="0.35">
      <c r="A156" s="364">
        <v>5</v>
      </c>
      <c r="B156" s="170" t="s">
        <v>731</v>
      </c>
      <c r="C156" s="366" t="s">
        <v>32</v>
      </c>
      <c r="D156" s="39" t="s">
        <v>32</v>
      </c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spans="1:18" ht="21" x14ac:dyDescent="0.35">
      <c r="A157" s="171"/>
      <c r="B157" s="170" t="s">
        <v>202</v>
      </c>
      <c r="C157" s="30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 spans="1:18" ht="21" x14ac:dyDescent="0.35">
      <c r="A158" s="171"/>
      <c r="B158" s="170"/>
      <c r="C158" s="30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 spans="1:18" ht="21" x14ac:dyDescent="0.35">
      <c r="A159" s="364">
        <v>6</v>
      </c>
      <c r="B159" s="170" t="s">
        <v>732</v>
      </c>
      <c r="C159" s="366" t="s">
        <v>32</v>
      </c>
      <c r="D159" s="39" t="s">
        <v>32</v>
      </c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 spans="1:18" ht="21" x14ac:dyDescent="0.35">
      <c r="A160" s="171"/>
      <c r="B160" s="170" t="s">
        <v>733</v>
      </c>
      <c r="C160" s="30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 spans="1:21" x14ac:dyDescent="0.3">
      <c r="A161" s="33"/>
      <c r="B161" s="33"/>
      <c r="C161" s="58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</row>
    <row r="162" spans="1:21" ht="21" customHeight="1" x14ac:dyDescent="0.35">
      <c r="A162" s="40"/>
      <c r="B162" s="41" t="s">
        <v>739</v>
      </c>
      <c r="C162" s="50"/>
      <c r="D162" s="42">
        <f>SUM(D147,D139,D132,D122,D108,D98,D83,D74,D65,D57,D49,D35,D26)</f>
        <v>1861000</v>
      </c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T162" s="102"/>
      <c r="U162" s="102"/>
    </row>
    <row r="163" spans="1:2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</row>
    <row r="164" spans="1:2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</row>
    <row r="165" spans="1:2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</row>
    <row r="166" spans="1:2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</row>
    <row r="167" spans="1:21" ht="24.75" customHeight="1" x14ac:dyDescent="0.3">
      <c r="A167" s="429" t="s">
        <v>1391</v>
      </c>
      <c r="B167" s="429"/>
      <c r="C167" s="429"/>
      <c r="D167" s="429"/>
      <c r="E167" s="429"/>
      <c r="F167" s="429"/>
      <c r="G167" s="429"/>
      <c r="H167" s="429"/>
      <c r="I167" s="429"/>
      <c r="J167" s="429"/>
      <c r="K167" s="429"/>
      <c r="L167" s="429"/>
      <c r="M167" s="429"/>
      <c r="N167" s="429"/>
      <c r="O167" s="429"/>
      <c r="P167" s="429"/>
      <c r="Q167" s="429"/>
      <c r="R167" s="429"/>
      <c r="S167" s="15">
        <v>7</v>
      </c>
    </row>
    <row r="168" spans="1:21" ht="24" customHeight="1" x14ac:dyDescent="0.3">
      <c r="A168" s="17" t="s">
        <v>12</v>
      </c>
      <c r="B168" s="17" t="s">
        <v>13</v>
      </c>
      <c r="C168" s="17" t="s">
        <v>14</v>
      </c>
      <c r="D168" s="17" t="s">
        <v>59</v>
      </c>
      <c r="E168" s="17" t="s">
        <v>16</v>
      </c>
      <c r="F168" s="17" t="s">
        <v>17</v>
      </c>
      <c r="G168" s="426" t="s">
        <v>210</v>
      </c>
      <c r="H168" s="427"/>
      <c r="I168" s="428"/>
      <c r="J168" s="426" t="s">
        <v>613</v>
      </c>
      <c r="K168" s="427"/>
      <c r="L168" s="427"/>
      <c r="M168" s="427"/>
      <c r="N168" s="427"/>
      <c r="O168" s="427"/>
      <c r="P168" s="427"/>
      <c r="Q168" s="427"/>
      <c r="R168" s="428"/>
    </row>
    <row r="169" spans="1:21" ht="24" customHeight="1" x14ac:dyDescent="0.3">
      <c r="A169" s="18"/>
      <c r="B169" s="18"/>
      <c r="C169" s="18" t="s">
        <v>15</v>
      </c>
      <c r="D169" s="18"/>
      <c r="E169" s="18"/>
      <c r="F169" s="18" t="s">
        <v>18</v>
      </c>
      <c r="G169" s="35" t="s">
        <v>19</v>
      </c>
      <c r="H169" s="35" t="s">
        <v>20</v>
      </c>
      <c r="I169" s="35" t="s">
        <v>21</v>
      </c>
      <c r="J169" s="35" t="s">
        <v>22</v>
      </c>
      <c r="K169" s="35" t="s">
        <v>23</v>
      </c>
      <c r="L169" s="35" t="s">
        <v>24</v>
      </c>
      <c r="M169" s="35" t="s">
        <v>25</v>
      </c>
      <c r="N169" s="35" t="s">
        <v>26</v>
      </c>
      <c r="O169" s="35" t="s">
        <v>27</v>
      </c>
      <c r="P169" s="35" t="s">
        <v>28</v>
      </c>
      <c r="Q169" s="35" t="s">
        <v>29</v>
      </c>
      <c r="R169" s="35" t="s">
        <v>30</v>
      </c>
    </row>
    <row r="170" spans="1:21" x14ac:dyDescent="0.3">
      <c r="A170" s="367">
        <v>1</v>
      </c>
      <c r="B170" s="143" t="s">
        <v>734</v>
      </c>
      <c r="C170" s="17"/>
      <c r="D170" s="52"/>
      <c r="E170" s="52"/>
      <c r="F170" s="22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</row>
    <row r="171" spans="1:21" x14ac:dyDescent="0.3">
      <c r="A171" s="130"/>
      <c r="B171" s="172" t="s">
        <v>215</v>
      </c>
      <c r="C171" s="139"/>
      <c r="D171" s="137"/>
      <c r="E171" s="23"/>
      <c r="F171" s="23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</row>
    <row r="172" spans="1:21" x14ac:dyDescent="0.3">
      <c r="A172" s="130"/>
      <c r="B172" s="136" t="s">
        <v>717</v>
      </c>
      <c r="C172" s="139" t="s">
        <v>715</v>
      </c>
      <c r="D172" s="137">
        <v>100000</v>
      </c>
      <c r="E172" s="23" t="s">
        <v>135</v>
      </c>
      <c r="F172" s="23" t="s">
        <v>201</v>
      </c>
      <c r="G172" s="47"/>
      <c r="H172" s="47"/>
      <c r="I172" s="47"/>
      <c r="J172" s="47"/>
      <c r="K172" s="25"/>
      <c r="L172" s="25"/>
      <c r="M172" s="25"/>
      <c r="N172" s="25"/>
      <c r="O172" s="25"/>
      <c r="P172" s="25"/>
      <c r="Q172" s="25"/>
      <c r="R172" s="25"/>
    </row>
    <row r="173" spans="1:21" x14ac:dyDescent="0.3">
      <c r="A173" s="130"/>
      <c r="B173" s="136" t="s">
        <v>718</v>
      </c>
      <c r="C173" s="139" t="s">
        <v>716</v>
      </c>
      <c r="D173" s="137"/>
      <c r="E173" s="23"/>
      <c r="F173" s="23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</row>
    <row r="174" spans="1:21" x14ac:dyDescent="0.3">
      <c r="A174" s="130"/>
      <c r="B174" s="136" t="s">
        <v>135</v>
      </c>
      <c r="C174" s="139"/>
      <c r="D174" s="137"/>
      <c r="E174" s="23"/>
      <c r="F174" s="23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</row>
    <row r="175" spans="1:21" x14ac:dyDescent="0.3">
      <c r="A175" s="130"/>
      <c r="B175" s="172"/>
      <c r="C175" s="139"/>
      <c r="D175" s="137"/>
      <c r="E175" s="23"/>
      <c r="F175" s="23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</row>
    <row r="176" spans="1:21" ht="21" x14ac:dyDescent="0.35">
      <c r="A176" s="130"/>
      <c r="B176" s="352" t="s">
        <v>719</v>
      </c>
      <c r="C176" s="139" t="s">
        <v>715</v>
      </c>
      <c r="D176" s="137">
        <v>100000</v>
      </c>
      <c r="E176" s="23" t="s">
        <v>212</v>
      </c>
      <c r="F176" s="23" t="s">
        <v>201</v>
      </c>
      <c r="G176" s="47"/>
      <c r="H176" s="47"/>
      <c r="I176" s="47"/>
      <c r="J176" s="47"/>
      <c r="K176" s="25"/>
      <c r="L176" s="25"/>
      <c r="M176" s="25"/>
      <c r="N176" s="25"/>
      <c r="O176" s="25"/>
      <c r="P176" s="25"/>
      <c r="Q176" s="25"/>
      <c r="R176" s="25"/>
    </row>
    <row r="177" spans="1:21" x14ac:dyDescent="0.3">
      <c r="A177" s="130"/>
      <c r="B177" s="136" t="s">
        <v>720</v>
      </c>
      <c r="C177" s="139" t="s">
        <v>716</v>
      </c>
      <c r="D177" s="137"/>
      <c r="E177" s="23"/>
      <c r="F177" s="23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</row>
    <row r="178" spans="1:21" x14ac:dyDescent="0.3">
      <c r="A178" s="130"/>
      <c r="B178" s="136" t="s">
        <v>721</v>
      </c>
      <c r="C178" s="139"/>
      <c r="D178" s="137"/>
      <c r="E178" s="23"/>
      <c r="F178" s="23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</row>
    <row r="179" spans="1:21" x14ac:dyDescent="0.3">
      <c r="A179" s="130"/>
      <c r="B179" s="172"/>
      <c r="C179" s="139"/>
      <c r="D179" s="137"/>
      <c r="E179" s="23"/>
      <c r="F179" s="23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</row>
    <row r="180" spans="1:21" x14ac:dyDescent="0.3">
      <c r="A180" s="130"/>
      <c r="C180" s="33"/>
      <c r="D180" s="173"/>
      <c r="E180" s="21"/>
      <c r="F180" s="23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</row>
    <row r="181" spans="1:21" ht="21" customHeight="1" x14ac:dyDescent="0.35">
      <c r="A181" s="40"/>
      <c r="B181" s="41" t="s">
        <v>216</v>
      </c>
      <c r="C181" s="50"/>
      <c r="D181" s="42">
        <v>200000</v>
      </c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T181" s="102"/>
      <c r="U181" s="102"/>
    </row>
    <row r="182" spans="1:21" x14ac:dyDescent="0.3">
      <c r="A182" s="142"/>
      <c r="B182" s="136"/>
      <c r="C182" s="77"/>
      <c r="D182" s="77"/>
      <c r="E182" s="77"/>
      <c r="F182" s="60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</row>
    <row r="183" spans="1:21" x14ac:dyDescent="0.3">
      <c r="A183" s="142"/>
      <c r="B183" s="136"/>
      <c r="C183" s="77"/>
      <c r="D183" s="77"/>
      <c r="E183" s="77"/>
      <c r="F183" s="60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</row>
    <row r="184" spans="1:21" x14ac:dyDescent="0.3">
      <c r="A184" s="142"/>
      <c r="B184" s="136"/>
      <c r="C184" s="77"/>
      <c r="D184" s="77"/>
      <c r="E184" s="77"/>
      <c r="F184" s="60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</row>
    <row r="185" spans="1:21" x14ac:dyDescent="0.3">
      <c r="A185" s="142"/>
      <c r="B185" s="136"/>
      <c r="C185" s="77"/>
      <c r="D185" s="77"/>
      <c r="E185" s="77"/>
      <c r="F185" s="60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</row>
    <row r="186" spans="1:21" x14ac:dyDescent="0.3">
      <c r="A186" s="142"/>
      <c r="B186" s="136"/>
      <c r="C186" s="77"/>
      <c r="D186" s="77"/>
      <c r="E186" s="77"/>
      <c r="F186" s="60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</row>
    <row r="187" spans="1:21" x14ac:dyDescent="0.3">
      <c r="A187" s="142"/>
      <c r="B187" s="136"/>
      <c r="C187" s="77"/>
      <c r="D187" s="77"/>
      <c r="E187" s="77"/>
      <c r="F187" s="60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</row>
    <row r="188" spans="1:21" x14ac:dyDescent="0.3">
      <c r="A188" s="142"/>
      <c r="B188" s="136"/>
      <c r="C188" s="77"/>
      <c r="D188" s="77"/>
      <c r="E188" s="77"/>
      <c r="F188" s="60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</row>
    <row r="189" spans="1:21" x14ac:dyDescent="0.3">
      <c r="A189" s="142"/>
      <c r="B189" s="136"/>
      <c r="C189" s="77"/>
      <c r="D189" s="77"/>
      <c r="E189" s="77"/>
      <c r="F189" s="60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</row>
    <row r="190" spans="1:21" ht="24" customHeight="1" x14ac:dyDescent="0.3">
      <c r="A190" s="14" t="s">
        <v>1392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5">
        <v>8</v>
      </c>
    </row>
    <row r="191" spans="1:21" ht="24" customHeight="1" x14ac:dyDescent="0.3">
      <c r="A191" s="17" t="s">
        <v>12</v>
      </c>
      <c r="B191" s="17" t="s">
        <v>13</v>
      </c>
      <c r="C191" s="17" t="s">
        <v>14</v>
      </c>
      <c r="D191" s="17" t="s">
        <v>59</v>
      </c>
      <c r="E191" s="17" t="s">
        <v>16</v>
      </c>
      <c r="F191" s="17" t="s">
        <v>17</v>
      </c>
      <c r="G191" s="426" t="s">
        <v>210</v>
      </c>
      <c r="H191" s="427"/>
      <c r="I191" s="428"/>
      <c r="J191" s="426" t="s">
        <v>613</v>
      </c>
      <c r="K191" s="427"/>
      <c r="L191" s="427"/>
      <c r="M191" s="427"/>
      <c r="N191" s="427"/>
      <c r="O191" s="427"/>
      <c r="P191" s="427"/>
      <c r="Q191" s="427"/>
      <c r="R191" s="428"/>
    </row>
    <row r="192" spans="1:21" ht="24" customHeight="1" x14ac:dyDescent="0.3">
      <c r="A192" s="18"/>
      <c r="B192" s="18"/>
      <c r="C192" s="18" t="s">
        <v>15</v>
      </c>
      <c r="D192" s="18"/>
      <c r="E192" s="18"/>
      <c r="F192" s="18" t="s">
        <v>18</v>
      </c>
      <c r="G192" s="35" t="s">
        <v>19</v>
      </c>
      <c r="H192" s="35" t="s">
        <v>20</v>
      </c>
      <c r="I192" s="35" t="s">
        <v>21</v>
      </c>
      <c r="J192" s="35" t="s">
        <v>22</v>
      </c>
      <c r="K192" s="35" t="s">
        <v>23</v>
      </c>
      <c r="L192" s="35" t="s">
        <v>24</v>
      </c>
      <c r="M192" s="35" t="s">
        <v>25</v>
      </c>
      <c r="N192" s="35" t="s">
        <v>26</v>
      </c>
      <c r="O192" s="35" t="s">
        <v>27</v>
      </c>
      <c r="P192" s="35" t="s">
        <v>28</v>
      </c>
      <c r="Q192" s="35" t="s">
        <v>29</v>
      </c>
      <c r="R192" s="35" t="s">
        <v>30</v>
      </c>
    </row>
    <row r="193" spans="1:18" ht="24" customHeight="1" x14ac:dyDescent="0.3">
      <c r="A193" s="52">
        <v>1</v>
      </c>
      <c r="B193" s="53" t="s">
        <v>582</v>
      </c>
      <c r="C193" s="174"/>
      <c r="D193" s="107"/>
      <c r="E193" s="23"/>
      <c r="F193" s="57"/>
      <c r="G193" s="25"/>
      <c r="H193" s="25"/>
      <c r="I193" s="25"/>
      <c r="J193" s="25"/>
      <c r="K193" s="25"/>
      <c r="L193" s="25"/>
      <c r="M193" s="25"/>
      <c r="N193" s="25"/>
      <c r="O193" s="54"/>
      <c r="P193" s="55"/>
      <c r="Q193" s="54"/>
      <c r="R193" s="55"/>
    </row>
    <row r="194" spans="1:18" ht="24" customHeight="1" x14ac:dyDescent="0.3">
      <c r="A194" s="23"/>
      <c r="B194" s="31" t="s">
        <v>722</v>
      </c>
      <c r="C194" s="25" t="s">
        <v>724</v>
      </c>
      <c r="D194" s="137">
        <v>779200</v>
      </c>
      <c r="E194" s="23" t="s">
        <v>725</v>
      </c>
      <c r="F194" s="23" t="s">
        <v>201</v>
      </c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</row>
    <row r="195" spans="1:18" ht="24" customHeight="1" x14ac:dyDescent="0.3">
      <c r="A195" s="23"/>
      <c r="B195" s="360" t="s">
        <v>723</v>
      </c>
      <c r="C195" s="25"/>
      <c r="D195" s="137"/>
      <c r="E195" s="23" t="s">
        <v>726</v>
      </c>
      <c r="F195" s="23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 spans="1:18" ht="24" customHeight="1" x14ac:dyDescent="0.3">
      <c r="A196" s="23"/>
      <c r="C196" s="31"/>
      <c r="D196" s="25"/>
      <c r="E196" s="25" t="s">
        <v>727</v>
      </c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</row>
    <row r="197" spans="1:18" s="13" customFormat="1" ht="24" customHeight="1" x14ac:dyDescent="0.3">
      <c r="A197" s="48"/>
      <c r="B197" s="49" t="s">
        <v>728</v>
      </c>
      <c r="C197" s="50"/>
      <c r="D197" s="368">
        <f>D194</f>
        <v>779200</v>
      </c>
      <c r="E197" s="49"/>
      <c r="F197" s="48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</row>
    <row r="198" spans="1:18" s="78" customFormat="1" ht="24" customHeight="1" x14ac:dyDescent="0.3">
      <c r="A198" s="48"/>
      <c r="B198" s="49" t="s">
        <v>740</v>
      </c>
      <c r="C198" s="144"/>
      <c r="D198" s="145">
        <f>SUM(D162,D181,D197)</f>
        <v>2840200</v>
      </c>
      <c r="E198" s="49"/>
      <c r="F198" s="48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</row>
    <row r="204" spans="1:18" x14ac:dyDescent="0.3">
      <c r="F204" s="6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</row>
  </sheetData>
  <mergeCells count="23">
    <mergeCell ref="G120:I120"/>
    <mergeCell ref="J120:R120"/>
    <mergeCell ref="G145:I145"/>
    <mergeCell ref="J145:R145"/>
    <mergeCell ref="G47:I47"/>
    <mergeCell ref="J47:R47"/>
    <mergeCell ref="G72:I72"/>
    <mergeCell ref="J72:R72"/>
    <mergeCell ref="G96:I96"/>
    <mergeCell ref="J96:R96"/>
    <mergeCell ref="B11:T11"/>
    <mergeCell ref="G23:I23"/>
    <mergeCell ref="A1:R1"/>
    <mergeCell ref="A2:R2"/>
    <mergeCell ref="A3:R3"/>
    <mergeCell ref="A4:R4"/>
    <mergeCell ref="B10:T10"/>
    <mergeCell ref="J23:R23"/>
    <mergeCell ref="G191:I191"/>
    <mergeCell ref="J191:R191"/>
    <mergeCell ref="G168:I168"/>
    <mergeCell ref="J168:R168"/>
    <mergeCell ref="A167:R167"/>
  </mergeCells>
  <pageMargins left="0.31496062992125984" right="0.11811023622047245" top="0.78740157480314965" bottom="0.59055118110236227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"/>
  <sheetViews>
    <sheetView zoomScaleNormal="100" workbookViewId="0">
      <selection activeCell="X61" sqref="X61"/>
    </sheetView>
  </sheetViews>
  <sheetFormatPr defaultRowHeight="21" x14ac:dyDescent="0.45"/>
  <cols>
    <col min="1" max="1" width="6" style="15" customWidth="1"/>
    <col min="2" max="2" width="22.140625" style="15" customWidth="1"/>
    <col min="3" max="3" width="39.42578125" style="15" customWidth="1"/>
    <col min="4" max="4" width="10" style="15" bestFit="1" customWidth="1"/>
    <col min="5" max="5" width="7.140625" style="15" customWidth="1"/>
    <col min="6" max="6" width="8" style="15" customWidth="1"/>
    <col min="7" max="18" width="3.85546875" style="15" customWidth="1"/>
    <col min="19" max="19" width="9.140625" style="15"/>
    <col min="20" max="16384" width="9.140625" style="6"/>
  </cols>
  <sheetData>
    <row r="1" spans="1:20" s="2" customFormat="1" ht="24.95" customHeight="1" x14ac:dyDescent="0.45">
      <c r="A1" s="432" t="s">
        <v>614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16">
        <v>1</v>
      </c>
      <c r="T1" s="16"/>
    </row>
    <row r="2" spans="1:20" s="2" customFormat="1" ht="24.95" customHeight="1" x14ac:dyDescent="0.45">
      <c r="A2" s="432" t="s">
        <v>46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16"/>
      <c r="T2" s="16"/>
    </row>
    <row r="3" spans="1:20" s="2" customFormat="1" ht="24.95" customHeight="1" x14ac:dyDescent="0.45">
      <c r="A3" s="432" t="s">
        <v>47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16"/>
      <c r="T3" s="16"/>
    </row>
    <row r="4" spans="1:20" s="2" customFormat="1" ht="24.95" customHeight="1" x14ac:dyDescent="0.45">
      <c r="A4" s="123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65"/>
      <c r="T4" s="65"/>
    </row>
    <row r="5" spans="1:20" s="2" customFormat="1" ht="24.95" customHeight="1" x14ac:dyDescent="0.45">
      <c r="A5" s="13"/>
      <c r="B5" s="68" t="s">
        <v>48</v>
      </c>
      <c r="C5" s="68"/>
      <c r="D5" s="68"/>
      <c r="E5" s="68"/>
      <c r="F5" s="68"/>
      <c r="G5" s="68"/>
      <c r="H5" s="68"/>
      <c r="I5" s="68"/>
      <c r="J5" s="68"/>
      <c r="K5" s="68" t="s">
        <v>34</v>
      </c>
      <c r="L5" s="68"/>
      <c r="M5" s="68"/>
      <c r="N5" s="68"/>
      <c r="O5" s="68"/>
      <c r="P5" s="68"/>
      <c r="Q5" s="68"/>
      <c r="R5" s="68"/>
      <c r="S5" s="65"/>
      <c r="T5" s="65"/>
    </row>
    <row r="6" spans="1:20" s="2" customFormat="1" ht="24.95" customHeight="1" x14ac:dyDescent="0.45">
      <c r="A6" s="15"/>
      <c r="B6" s="125" t="s">
        <v>31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5"/>
      <c r="T6" s="65"/>
    </row>
    <row r="7" spans="1:20" s="2" customFormat="1" ht="24.95" customHeight="1" x14ac:dyDescent="0.45">
      <c r="A7" s="14"/>
      <c r="B7" s="433" t="s">
        <v>207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</row>
    <row r="8" spans="1:20" s="2" customFormat="1" ht="24.95" customHeight="1" x14ac:dyDescent="0.45">
      <c r="A8" s="14"/>
      <c r="B8" s="433" t="s">
        <v>206</v>
      </c>
      <c r="C8" s="433"/>
      <c r="D8" s="433"/>
      <c r="E8" s="433"/>
      <c r="F8" s="433"/>
      <c r="G8" s="433"/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3"/>
      <c r="S8" s="433"/>
      <c r="T8" s="433"/>
    </row>
    <row r="9" spans="1:20" s="2" customFormat="1" ht="24.95" customHeight="1" x14ac:dyDescent="0.45">
      <c r="A9" s="14"/>
      <c r="B9" s="433" t="s">
        <v>208</v>
      </c>
      <c r="C9" s="433"/>
      <c r="D9" s="433"/>
      <c r="E9" s="433"/>
      <c r="F9" s="433"/>
      <c r="G9" s="433"/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</row>
    <row r="10" spans="1:20" s="2" customFormat="1" ht="24.95" customHeight="1" x14ac:dyDescent="0.5">
      <c r="A10" s="14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6"/>
      <c r="T10" s="10"/>
    </row>
    <row r="11" spans="1:20" s="2" customFormat="1" ht="24.95" customHeight="1" x14ac:dyDescent="0.45">
      <c r="A11" s="14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5"/>
    </row>
    <row r="12" spans="1:20" s="2" customFormat="1" ht="24.95" customHeight="1" x14ac:dyDescent="0.45">
      <c r="A12" s="14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5"/>
    </row>
    <row r="13" spans="1:20" s="2" customFormat="1" ht="24.95" customHeight="1" x14ac:dyDescent="0.45">
      <c r="A13" s="14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5"/>
    </row>
    <row r="14" spans="1:20" s="2" customFormat="1" ht="24.95" customHeight="1" x14ac:dyDescent="0.45">
      <c r="A14" s="14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5"/>
    </row>
    <row r="15" spans="1:20" s="2" customFormat="1" ht="24.95" customHeight="1" x14ac:dyDescent="0.45">
      <c r="A15" s="14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5"/>
    </row>
    <row r="16" spans="1:20" s="2" customFormat="1" ht="24.95" customHeight="1" x14ac:dyDescent="0.45">
      <c r="A16" s="14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5"/>
    </row>
    <row r="17" spans="1:20" s="2" customFormat="1" ht="24.95" customHeight="1" x14ac:dyDescent="0.45">
      <c r="A17" s="14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5"/>
    </row>
    <row r="18" spans="1:20" s="2" customFormat="1" ht="24.95" customHeight="1" x14ac:dyDescent="0.45">
      <c r="A18" s="14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5"/>
    </row>
    <row r="22" spans="1:20" s="3" customFormat="1" ht="21.95" customHeight="1" x14ac:dyDescent="0.45">
      <c r="A22" s="68" t="s">
        <v>1393</v>
      </c>
      <c r="B22" s="13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13">
        <v>2</v>
      </c>
    </row>
    <row r="23" spans="1:20" s="2" customFormat="1" x14ac:dyDescent="0.45">
      <c r="A23" s="17" t="s">
        <v>12</v>
      </c>
      <c r="B23" s="17" t="s">
        <v>13</v>
      </c>
      <c r="C23" s="17" t="s">
        <v>14</v>
      </c>
      <c r="D23" s="17" t="s">
        <v>59</v>
      </c>
      <c r="E23" s="17" t="s">
        <v>16</v>
      </c>
      <c r="F23" s="17" t="s">
        <v>17</v>
      </c>
      <c r="G23" s="426" t="s">
        <v>210</v>
      </c>
      <c r="H23" s="427"/>
      <c r="I23" s="428"/>
      <c r="J23" s="426" t="s">
        <v>613</v>
      </c>
      <c r="K23" s="427"/>
      <c r="L23" s="427"/>
      <c r="M23" s="427"/>
      <c r="N23" s="427"/>
      <c r="O23" s="427"/>
      <c r="P23" s="427"/>
      <c r="Q23" s="427"/>
      <c r="R23" s="428"/>
      <c r="S23" s="15"/>
    </row>
    <row r="24" spans="1:20" s="2" customFormat="1" ht="24.75" x14ac:dyDescent="0.45">
      <c r="A24" s="18"/>
      <c r="B24" s="18"/>
      <c r="C24" s="18" t="s">
        <v>15</v>
      </c>
      <c r="D24" s="18"/>
      <c r="E24" s="18"/>
      <c r="F24" s="19" t="s">
        <v>18</v>
      </c>
      <c r="G24" s="20" t="s">
        <v>19</v>
      </c>
      <c r="H24" s="20" t="s">
        <v>20</v>
      </c>
      <c r="I24" s="20" t="s">
        <v>21</v>
      </c>
      <c r="J24" s="20" t="s">
        <v>22</v>
      </c>
      <c r="K24" s="20" t="s">
        <v>23</v>
      </c>
      <c r="L24" s="20" t="s">
        <v>24</v>
      </c>
      <c r="M24" s="20" t="s">
        <v>25</v>
      </c>
      <c r="N24" s="20" t="s">
        <v>26</v>
      </c>
      <c r="O24" s="20" t="s">
        <v>27</v>
      </c>
      <c r="P24" s="20" t="s">
        <v>28</v>
      </c>
      <c r="Q24" s="20" t="s">
        <v>29</v>
      </c>
      <c r="R24" s="20" t="s">
        <v>30</v>
      </c>
      <c r="S24" s="15"/>
    </row>
    <row r="25" spans="1:20" x14ac:dyDescent="0.45">
      <c r="A25" s="69" t="s">
        <v>100</v>
      </c>
      <c r="B25" s="93" t="s">
        <v>801</v>
      </c>
      <c r="C25" s="19"/>
      <c r="D25" s="21"/>
      <c r="E25" s="17"/>
      <c r="F25" s="22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20" x14ac:dyDescent="0.45">
      <c r="A26" s="46"/>
      <c r="B26" s="93" t="s">
        <v>217</v>
      </c>
      <c r="C26" s="21"/>
      <c r="D26" s="19"/>
      <c r="E26" s="19"/>
      <c r="F26" s="23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  <row r="27" spans="1:20" x14ac:dyDescent="0.45">
      <c r="A27" s="46"/>
      <c r="B27" s="98" t="s">
        <v>804</v>
      </c>
      <c r="C27" s="17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47"/>
      <c r="O27" s="47"/>
      <c r="P27" s="47"/>
      <c r="Q27" s="47"/>
      <c r="R27" s="47"/>
    </row>
    <row r="28" spans="1:20" x14ac:dyDescent="0.45">
      <c r="A28" s="46"/>
      <c r="B28" s="98" t="s">
        <v>805</v>
      </c>
      <c r="C28" s="175" t="s">
        <v>808</v>
      </c>
      <c r="D28" s="27">
        <v>8000</v>
      </c>
      <c r="E28" s="23" t="s">
        <v>131</v>
      </c>
      <c r="F28" s="23" t="s">
        <v>99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1:20" x14ac:dyDescent="0.45">
      <c r="A29" s="46"/>
      <c r="B29" s="98" t="s">
        <v>806</v>
      </c>
      <c r="C29" s="175" t="s">
        <v>809</v>
      </c>
      <c r="D29" s="25"/>
      <c r="E29" s="23" t="s">
        <v>56</v>
      </c>
      <c r="F29" s="23" t="s">
        <v>98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20" x14ac:dyDescent="0.45">
      <c r="A30" s="46"/>
      <c r="B30" s="98" t="s">
        <v>807</v>
      </c>
      <c r="C30" s="175" t="s">
        <v>810</v>
      </c>
      <c r="D30" s="19"/>
      <c r="E30" s="19"/>
      <c r="F30" s="23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20" x14ac:dyDescent="0.45">
      <c r="A31" s="46"/>
      <c r="B31" s="98"/>
      <c r="C31" s="175" t="s">
        <v>811</v>
      </c>
      <c r="D31" s="19"/>
      <c r="E31" s="19"/>
      <c r="F31" s="23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20" x14ac:dyDescent="0.45">
      <c r="A32" s="46"/>
      <c r="B32" s="98"/>
      <c r="C32" s="29" t="s">
        <v>763</v>
      </c>
      <c r="D32" s="23"/>
      <c r="E32" s="23"/>
      <c r="F32" s="23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1:22" s="15" customFormat="1" ht="18.75" x14ac:dyDescent="0.3">
      <c r="A33" s="24"/>
      <c r="B33" s="24"/>
      <c r="C33" s="31"/>
      <c r="D33" s="23"/>
      <c r="E33" s="23"/>
      <c r="F33" s="23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22" x14ac:dyDescent="0.45">
      <c r="A34" s="24"/>
      <c r="B34" s="81" t="s">
        <v>218</v>
      </c>
      <c r="C34" s="175" t="s">
        <v>221</v>
      </c>
      <c r="D34" s="70">
        <v>5000</v>
      </c>
      <c r="E34" s="23" t="s">
        <v>131</v>
      </c>
      <c r="F34" s="23" t="s">
        <v>99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22" x14ac:dyDescent="0.45">
      <c r="A35" s="24"/>
      <c r="B35" s="59" t="s">
        <v>219</v>
      </c>
      <c r="C35" s="175" t="s">
        <v>222</v>
      </c>
      <c r="D35" s="25"/>
      <c r="E35" s="23" t="s">
        <v>56</v>
      </c>
      <c r="F35" s="23" t="s">
        <v>98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22" x14ac:dyDescent="0.45">
      <c r="A36" s="24"/>
      <c r="B36" s="25" t="s">
        <v>220</v>
      </c>
      <c r="C36" s="175" t="s">
        <v>764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spans="1:22" x14ac:dyDescent="0.45">
      <c r="A37" s="24"/>
      <c r="B37" s="25"/>
      <c r="C37" s="175" t="s">
        <v>765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spans="1:22" ht="15" customHeight="1" x14ac:dyDescent="0.45">
      <c r="A38" s="24"/>
      <c r="B38" s="25"/>
      <c r="C38" s="17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1:22" ht="21" customHeight="1" x14ac:dyDescent="0.45">
      <c r="A39" s="24"/>
      <c r="B39" s="81" t="s">
        <v>223</v>
      </c>
      <c r="C39" s="175" t="s">
        <v>225</v>
      </c>
      <c r="D39" s="27">
        <v>20000</v>
      </c>
      <c r="E39" s="23" t="s">
        <v>131</v>
      </c>
      <c r="F39" s="23" t="s">
        <v>99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V39" s="140"/>
    </row>
    <row r="40" spans="1:22" x14ac:dyDescent="0.45">
      <c r="A40" s="24"/>
      <c r="B40" s="25" t="s">
        <v>224</v>
      </c>
      <c r="C40" s="175" t="s">
        <v>226</v>
      </c>
      <c r="D40" s="25"/>
      <c r="E40" s="23" t="s">
        <v>56</v>
      </c>
      <c r="F40" s="23" t="s">
        <v>98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V40" s="165"/>
    </row>
    <row r="41" spans="1:22" x14ac:dyDescent="0.45">
      <c r="A41" s="24"/>
      <c r="B41" s="25"/>
      <c r="C41" s="175" t="s">
        <v>766</v>
      </c>
      <c r="D41" s="25"/>
      <c r="E41" s="23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V41" s="165"/>
    </row>
    <row r="42" spans="1:22" x14ac:dyDescent="0.45">
      <c r="A42" s="24"/>
      <c r="B42" s="25"/>
      <c r="C42" s="175" t="s">
        <v>767</v>
      </c>
      <c r="D42" s="25"/>
      <c r="E42" s="23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V42" s="165"/>
    </row>
    <row r="43" spans="1:22" s="8" customFormat="1" x14ac:dyDescent="0.45">
      <c r="A43" s="34"/>
      <c r="B43" s="33"/>
      <c r="C43" s="189"/>
      <c r="D43" s="33"/>
      <c r="E43" s="32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0"/>
      <c r="V43" s="365"/>
    </row>
    <row r="44" spans="1:22" x14ac:dyDescent="0.45">
      <c r="A44" s="36"/>
      <c r="B44" s="30"/>
      <c r="C44" s="199"/>
      <c r="D44" s="30"/>
      <c r="E44" s="6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V44" s="365"/>
    </row>
    <row r="45" spans="1:22" x14ac:dyDescent="0.45">
      <c r="A45" s="36"/>
      <c r="B45" s="30"/>
      <c r="C45" s="199"/>
      <c r="D45" s="30"/>
      <c r="E45" s="6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V45" s="365"/>
    </row>
    <row r="46" spans="1:22" s="3" customFormat="1" ht="21.95" customHeight="1" x14ac:dyDescent="0.45">
      <c r="A46" s="68" t="s">
        <v>1393</v>
      </c>
      <c r="B46" s="13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13">
        <v>3</v>
      </c>
      <c r="V46" s="140"/>
    </row>
    <row r="47" spans="1:22" s="2" customFormat="1" ht="21" customHeight="1" x14ac:dyDescent="0.45">
      <c r="A47" s="17" t="s">
        <v>12</v>
      </c>
      <c r="B47" s="17" t="s">
        <v>13</v>
      </c>
      <c r="C47" s="17" t="s">
        <v>14</v>
      </c>
      <c r="D47" s="17" t="s">
        <v>59</v>
      </c>
      <c r="E47" s="17" t="s">
        <v>16</v>
      </c>
      <c r="F47" s="17" t="s">
        <v>17</v>
      </c>
      <c r="G47" s="426" t="s">
        <v>210</v>
      </c>
      <c r="H47" s="427"/>
      <c r="I47" s="428"/>
      <c r="J47" s="426" t="s">
        <v>613</v>
      </c>
      <c r="K47" s="427"/>
      <c r="L47" s="427"/>
      <c r="M47" s="427"/>
      <c r="N47" s="427"/>
      <c r="O47" s="427"/>
      <c r="P47" s="427"/>
      <c r="Q47" s="427"/>
      <c r="R47" s="428"/>
      <c r="S47" s="15"/>
      <c r="V47" s="140"/>
    </row>
    <row r="48" spans="1:22" s="2" customFormat="1" ht="24.75" customHeight="1" x14ac:dyDescent="0.45">
      <c r="A48" s="18"/>
      <c r="B48" s="18"/>
      <c r="C48" s="18" t="s">
        <v>15</v>
      </c>
      <c r="D48" s="18"/>
      <c r="E48" s="18"/>
      <c r="F48" s="18" t="s">
        <v>18</v>
      </c>
      <c r="G48" s="35" t="s">
        <v>19</v>
      </c>
      <c r="H48" s="35" t="s">
        <v>20</v>
      </c>
      <c r="I48" s="35" t="s">
        <v>21</v>
      </c>
      <c r="J48" s="35" t="s">
        <v>22</v>
      </c>
      <c r="K48" s="35" t="s">
        <v>23</v>
      </c>
      <c r="L48" s="35" t="s">
        <v>24</v>
      </c>
      <c r="M48" s="35" t="s">
        <v>25</v>
      </c>
      <c r="N48" s="35" t="s">
        <v>26</v>
      </c>
      <c r="O48" s="35" t="s">
        <v>27</v>
      </c>
      <c r="P48" s="35" t="s">
        <v>28</v>
      </c>
      <c r="Q48" s="35" t="s">
        <v>29</v>
      </c>
      <c r="R48" s="35" t="s">
        <v>30</v>
      </c>
      <c r="S48" s="15"/>
      <c r="V48" s="140"/>
    </row>
    <row r="49" spans="1:22" ht="21" customHeight="1" x14ac:dyDescent="0.45">
      <c r="A49" s="28"/>
      <c r="B49" s="81" t="s">
        <v>227</v>
      </c>
      <c r="C49" s="175" t="s">
        <v>229</v>
      </c>
      <c r="D49" s="70">
        <v>5000</v>
      </c>
      <c r="E49" s="23" t="s">
        <v>131</v>
      </c>
      <c r="F49" s="23" t="s">
        <v>99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V49" s="140"/>
    </row>
    <row r="50" spans="1:22" ht="21" customHeight="1" x14ac:dyDescent="0.45">
      <c r="A50" s="28"/>
      <c r="B50" s="24" t="s">
        <v>228</v>
      </c>
      <c r="C50" s="175" t="s">
        <v>230</v>
      </c>
      <c r="D50" s="30"/>
      <c r="E50" s="23" t="s">
        <v>56</v>
      </c>
      <c r="F50" s="23" t="s">
        <v>98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V50" s="140"/>
    </row>
    <row r="51" spans="1:22" ht="21" customHeight="1" x14ac:dyDescent="0.45">
      <c r="A51" s="28"/>
      <c r="B51" s="25"/>
      <c r="C51" s="175" t="s">
        <v>768</v>
      </c>
      <c r="D51" s="30"/>
      <c r="E51" s="23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V51" s="140"/>
    </row>
    <row r="52" spans="1:22" ht="21" customHeight="1" x14ac:dyDescent="0.45">
      <c r="A52" s="24"/>
      <c r="B52" s="24"/>
      <c r="C52" s="71" t="s">
        <v>769</v>
      </c>
      <c r="D52" s="30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V52" s="140"/>
    </row>
    <row r="53" spans="1:22" ht="15" customHeight="1" x14ac:dyDescent="0.45">
      <c r="A53" s="24"/>
      <c r="B53" s="24"/>
      <c r="C53" s="71"/>
      <c r="D53" s="30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V53" s="165"/>
    </row>
    <row r="54" spans="1:22" ht="21" customHeight="1" x14ac:dyDescent="0.45">
      <c r="A54" s="24"/>
      <c r="B54" s="81" t="s">
        <v>92</v>
      </c>
      <c r="C54" s="175" t="s">
        <v>231</v>
      </c>
      <c r="D54" s="70">
        <v>50000</v>
      </c>
      <c r="E54" s="23" t="s">
        <v>131</v>
      </c>
      <c r="F54" s="23" t="s">
        <v>99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V54" s="140"/>
    </row>
    <row r="55" spans="1:22" ht="21" customHeight="1" x14ac:dyDescent="0.45">
      <c r="A55" s="24"/>
      <c r="B55" s="25"/>
      <c r="C55" s="175" t="s">
        <v>232</v>
      </c>
      <c r="D55" s="30"/>
      <c r="E55" s="23" t="s">
        <v>56</v>
      </c>
      <c r="F55" s="23" t="s">
        <v>98</v>
      </c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V55" s="140"/>
    </row>
    <row r="56" spans="1:22" ht="21" customHeight="1" x14ac:dyDescent="0.45">
      <c r="A56" s="24"/>
      <c r="B56" s="25"/>
      <c r="C56" s="175" t="s">
        <v>233</v>
      </c>
      <c r="D56" s="30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V56" s="140"/>
    </row>
    <row r="57" spans="1:22" ht="21" customHeight="1" x14ac:dyDescent="0.45">
      <c r="A57" s="24"/>
      <c r="B57" s="25"/>
      <c r="C57" s="175" t="s">
        <v>234</v>
      </c>
      <c r="D57" s="30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V57" s="140"/>
    </row>
    <row r="58" spans="1:22" ht="37.5" customHeight="1" x14ac:dyDescent="0.45">
      <c r="A58" s="24"/>
      <c r="B58" s="25"/>
      <c r="C58" s="175" t="s">
        <v>770</v>
      </c>
      <c r="D58" s="30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V58" s="140"/>
    </row>
    <row r="59" spans="1:22" ht="21" customHeight="1" x14ac:dyDescent="0.45">
      <c r="A59" s="24"/>
      <c r="B59" s="25"/>
      <c r="C59" s="175" t="s">
        <v>771</v>
      </c>
      <c r="D59" s="30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V59" s="140"/>
    </row>
    <row r="60" spans="1:22" ht="15" customHeight="1" x14ac:dyDescent="0.45">
      <c r="A60" s="24"/>
      <c r="B60" s="25"/>
      <c r="C60" s="175"/>
      <c r="D60" s="30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V60" s="165"/>
    </row>
    <row r="61" spans="1:22" ht="21" customHeight="1" x14ac:dyDescent="0.45">
      <c r="A61" s="24"/>
      <c r="B61" s="81" t="s">
        <v>236</v>
      </c>
      <c r="C61" s="175" t="s">
        <v>235</v>
      </c>
      <c r="D61" s="70">
        <v>1000</v>
      </c>
      <c r="E61" s="23" t="s">
        <v>131</v>
      </c>
      <c r="F61" s="23" t="s">
        <v>99</v>
      </c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V61" s="140"/>
    </row>
    <row r="62" spans="1:22" ht="21" customHeight="1" x14ac:dyDescent="0.45">
      <c r="A62" s="24"/>
      <c r="B62" s="24" t="s">
        <v>237</v>
      </c>
      <c r="C62" s="30" t="s">
        <v>239</v>
      </c>
      <c r="D62" s="25"/>
      <c r="E62" s="23" t="s">
        <v>56</v>
      </c>
      <c r="F62" s="23" t="s">
        <v>98</v>
      </c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V62" s="140"/>
    </row>
    <row r="63" spans="1:22" x14ac:dyDescent="0.45">
      <c r="A63" s="24"/>
      <c r="B63" s="25" t="s">
        <v>238</v>
      </c>
      <c r="C63" s="175" t="s">
        <v>240</v>
      </c>
      <c r="D63" s="30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22" x14ac:dyDescent="0.45">
      <c r="A64" s="24"/>
      <c r="B64" s="25"/>
      <c r="C64" s="175" t="s">
        <v>772</v>
      </c>
      <c r="D64" s="30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1:22" x14ac:dyDescent="0.45">
      <c r="A65" s="24"/>
      <c r="B65" s="26"/>
      <c r="C65" s="31" t="s">
        <v>773</v>
      </c>
      <c r="D65" s="30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22" ht="21" customHeight="1" x14ac:dyDescent="0.45">
      <c r="A66" s="34"/>
      <c r="B66" s="34"/>
      <c r="C66" s="72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V66" s="140"/>
    </row>
    <row r="67" spans="1:22" s="8" customFormat="1" x14ac:dyDescent="0.45">
      <c r="A67" s="36"/>
      <c r="B67" s="36"/>
      <c r="C67" s="73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V67" s="365"/>
    </row>
    <row r="68" spans="1:22" s="8" customFormat="1" x14ac:dyDescent="0.45">
      <c r="A68" s="36"/>
      <c r="B68" s="36"/>
      <c r="C68" s="73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V68" s="365"/>
    </row>
    <row r="69" spans="1:22" s="3" customFormat="1" ht="21.95" customHeight="1" x14ac:dyDescent="0.45">
      <c r="A69" s="68" t="s">
        <v>1393</v>
      </c>
      <c r="B69" s="13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13">
        <v>4</v>
      </c>
      <c r="V69" s="365"/>
    </row>
    <row r="70" spans="1:22" s="2" customFormat="1" ht="21" customHeight="1" x14ac:dyDescent="0.45">
      <c r="A70" s="17" t="s">
        <v>12</v>
      </c>
      <c r="B70" s="17" t="s">
        <v>13</v>
      </c>
      <c r="C70" s="17" t="s">
        <v>14</v>
      </c>
      <c r="D70" s="17" t="s">
        <v>59</v>
      </c>
      <c r="E70" s="17" t="s">
        <v>16</v>
      </c>
      <c r="F70" s="17" t="s">
        <v>17</v>
      </c>
      <c r="G70" s="426" t="s">
        <v>210</v>
      </c>
      <c r="H70" s="427"/>
      <c r="I70" s="428"/>
      <c r="J70" s="426" t="s">
        <v>613</v>
      </c>
      <c r="K70" s="427"/>
      <c r="L70" s="427"/>
      <c r="M70" s="427"/>
      <c r="N70" s="427"/>
      <c r="O70" s="427"/>
      <c r="P70" s="427"/>
      <c r="Q70" s="427"/>
      <c r="R70" s="428"/>
      <c r="S70" s="15"/>
      <c r="V70" s="365"/>
    </row>
    <row r="71" spans="1:22" s="2" customFormat="1" ht="24.75" customHeight="1" x14ac:dyDescent="0.45">
      <c r="A71" s="18"/>
      <c r="B71" s="18"/>
      <c r="C71" s="18" t="s">
        <v>15</v>
      </c>
      <c r="D71" s="18"/>
      <c r="E71" s="18"/>
      <c r="F71" s="18" t="s">
        <v>18</v>
      </c>
      <c r="G71" s="35" t="s">
        <v>19</v>
      </c>
      <c r="H71" s="35" t="s">
        <v>20</v>
      </c>
      <c r="I71" s="35" t="s">
        <v>21</v>
      </c>
      <c r="J71" s="35" t="s">
        <v>22</v>
      </c>
      <c r="K71" s="35" t="s">
        <v>23</v>
      </c>
      <c r="L71" s="35" t="s">
        <v>24</v>
      </c>
      <c r="M71" s="35" t="s">
        <v>25</v>
      </c>
      <c r="N71" s="35" t="s">
        <v>26</v>
      </c>
      <c r="O71" s="35" t="s">
        <v>27</v>
      </c>
      <c r="P71" s="35" t="s">
        <v>28</v>
      </c>
      <c r="Q71" s="35" t="s">
        <v>29</v>
      </c>
      <c r="R71" s="35" t="s">
        <v>30</v>
      </c>
      <c r="S71" s="15"/>
      <c r="V71" s="365"/>
    </row>
    <row r="72" spans="1:22" s="8" customFormat="1" x14ac:dyDescent="0.45">
      <c r="A72" s="24"/>
      <c r="B72" s="81" t="s">
        <v>774</v>
      </c>
      <c r="C72" s="175" t="s">
        <v>776</v>
      </c>
      <c r="D72" s="70">
        <v>2000</v>
      </c>
      <c r="E72" s="23" t="s">
        <v>131</v>
      </c>
      <c r="F72" s="23" t="s">
        <v>99</v>
      </c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30"/>
      <c r="V72" s="349"/>
    </row>
    <row r="73" spans="1:22" x14ac:dyDescent="0.45">
      <c r="A73" s="24"/>
      <c r="B73" s="24" t="s">
        <v>775</v>
      </c>
      <c r="C73" s="25" t="s">
        <v>777</v>
      </c>
      <c r="D73" s="25"/>
      <c r="E73" s="23" t="s">
        <v>56</v>
      </c>
      <c r="F73" s="23" t="s">
        <v>98</v>
      </c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V73" s="349"/>
    </row>
    <row r="74" spans="1:22" x14ac:dyDescent="0.45">
      <c r="A74" s="24"/>
      <c r="B74" s="25"/>
      <c r="C74" s="175" t="s">
        <v>778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V74" s="349"/>
    </row>
    <row r="75" spans="1:22" x14ac:dyDescent="0.45">
      <c r="A75" s="24"/>
      <c r="B75" s="25"/>
      <c r="C75" s="175" t="s">
        <v>779</v>
      </c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V75" s="349"/>
    </row>
    <row r="76" spans="1:22" ht="12" customHeight="1" x14ac:dyDescent="0.45">
      <c r="A76" s="24"/>
      <c r="B76" s="25"/>
      <c r="C76" s="31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V76" s="349"/>
    </row>
    <row r="77" spans="1:22" x14ac:dyDescent="0.45">
      <c r="A77" s="24"/>
      <c r="B77" s="81" t="s">
        <v>780</v>
      </c>
      <c r="C77" s="175" t="s">
        <v>782</v>
      </c>
      <c r="D77" s="70">
        <v>5000</v>
      </c>
      <c r="E77" s="23" t="s">
        <v>131</v>
      </c>
      <c r="F77" s="23" t="s">
        <v>99</v>
      </c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V77" s="349"/>
    </row>
    <row r="78" spans="1:22" x14ac:dyDescent="0.45">
      <c r="A78" s="24"/>
      <c r="B78" s="24" t="s">
        <v>781</v>
      </c>
      <c r="C78" s="25" t="s">
        <v>783</v>
      </c>
      <c r="D78" s="25"/>
      <c r="E78" s="23" t="s">
        <v>56</v>
      </c>
      <c r="F78" s="23" t="s">
        <v>98</v>
      </c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V78" s="349"/>
    </row>
    <row r="79" spans="1:22" x14ac:dyDescent="0.45">
      <c r="A79" s="24"/>
      <c r="B79" s="25"/>
      <c r="C79" s="175" t="s">
        <v>784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V79" s="349"/>
    </row>
    <row r="80" spans="1:22" x14ac:dyDescent="0.45">
      <c r="A80" s="24"/>
      <c r="B80" s="25"/>
      <c r="C80" s="175" t="s">
        <v>785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V80" s="349"/>
    </row>
    <row r="81" spans="1:22" x14ac:dyDescent="0.45">
      <c r="A81" s="24"/>
      <c r="B81" s="24"/>
      <c r="C81" s="175" t="s">
        <v>786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V81" s="349"/>
    </row>
    <row r="82" spans="1:22" ht="12" customHeight="1" x14ac:dyDescent="0.45">
      <c r="A82" s="24"/>
      <c r="B82" s="24"/>
      <c r="C82" s="71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V82" s="349"/>
    </row>
    <row r="83" spans="1:22" x14ac:dyDescent="0.45">
      <c r="A83" s="69" t="s">
        <v>90</v>
      </c>
      <c r="B83" s="93" t="s">
        <v>803</v>
      </c>
      <c r="C83" s="175" t="s">
        <v>241</v>
      </c>
      <c r="D83" s="56">
        <v>250000</v>
      </c>
      <c r="E83" s="23" t="s">
        <v>151</v>
      </c>
      <c r="F83" s="23" t="s">
        <v>99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22" x14ac:dyDescent="0.45">
      <c r="A84" s="46"/>
      <c r="B84" s="46" t="s">
        <v>242</v>
      </c>
      <c r="C84" s="175" t="s">
        <v>245</v>
      </c>
      <c r="D84" s="26"/>
      <c r="E84" s="23" t="s">
        <v>150</v>
      </c>
      <c r="F84" s="23" t="s">
        <v>98</v>
      </c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 spans="1:22" x14ac:dyDescent="0.45">
      <c r="A85" s="46"/>
      <c r="B85" s="37" t="s">
        <v>243</v>
      </c>
      <c r="C85" s="175" t="s">
        <v>246</v>
      </c>
      <c r="D85" s="26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 spans="1:22" x14ac:dyDescent="0.45">
      <c r="A86" s="24"/>
      <c r="B86" s="37" t="s">
        <v>244</v>
      </c>
      <c r="C86" s="175" t="s">
        <v>247</v>
      </c>
      <c r="D86" s="26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 spans="1:22" x14ac:dyDescent="0.45">
      <c r="A87" s="24"/>
      <c r="B87" s="25"/>
      <c r="C87" s="175" t="s">
        <v>248</v>
      </c>
      <c r="D87" s="26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 spans="1:22" x14ac:dyDescent="0.45">
      <c r="A88" s="24"/>
      <c r="B88" s="25"/>
      <c r="C88" s="175" t="s">
        <v>249</v>
      </c>
      <c r="D88" s="26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 spans="1:22" x14ac:dyDescent="0.45">
      <c r="A89" s="24"/>
      <c r="B89" s="25"/>
      <c r="C89" s="175" t="s">
        <v>250</v>
      </c>
      <c r="D89" s="26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 spans="1:22" x14ac:dyDescent="0.45">
      <c r="A90" s="24"/>
      <c r="B90" s="26"/>
      <c r="C90" s="179" t="s">
        <v>787</v>
      </c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 spans="1:22" ht="12" customHeight="1" x14ac:dyDescent="0.45">
      <c r="A91" s="24"/>
      <c r="B91" s="26"/>
      <c r="C91" s="15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</row>
    <row r="92" spans="1:22" s="3" customFormat="1" ht="24.95" customHeight="1" x14ac:dyDescent="0.45">
      <c r="A92" s="48"/>
      <c r="B92" s="49" t="s">
        <v>251</v>
      </c>
      <c r="C92" s="176"/>
      <c r="D92" s="177">
        <f>SUM(D83,D77,D72,D61,D54,D49,D39,D34,D28)</f>
        <v>346000</v>
      </c>
      <c r="E92" s="178"/>
      <c r="F92" s="115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3"/>
    </row>
    <row r="93" spans="1:22" s="8" customFormat="1" x14ac:dyDescent="0.45">
      <c r="A93" s="36"/>
      <c r="B93" s="30"/>
      <c r="C93" s="75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</row>
    <row r="94" spans="1:22" s="3" customFormat="1" ht="21" customHeight="1" x14ac:dyDescent="0.45">
      <c r="A94" s="68" t="s">
        <v>1394</v>
      </c>
      <c r="B94" s="13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13">
        <v>5</v>
      </c>
    </row>
    <row r="95" spans="1:22" s="2" customFormat="1" x14ac:dyDescent="0.45">
      <c r="A95" s="17" t="s">
        <v>12</v>
      </c>
      <c r="B95" s="17" t="s">
        <v>13</v>
      </c>
      <c r="C95" s="17" t="s">
        <v>14</v>
      </c>
      <c r="D95" s="17" t="s">
        <v>59</v>
      </c>
      <c r="E95" s="17" t="s">
        <v>16</v>
      </c>
      <c r="F95" s="17" t="s">
        <v>17</v>
      </c>
      <c r="G95" s="426" t="s">
        <v>210</v>
      </c>
      <c r="H95" s="427"/>
      <c r="I95" s="428"/>
      <c r="J95" s="426" t="s">
        <v>613</v>
      </c>
      <c r="K95" s="427"/>
      <c r="L95" s="427"/>
      <c r="M95" s="427"/>
      <c r="N95" s="427"/>
      <c r="O95" s="427"/>
      <c r="P95" s="427"/>
      <c r="Q95" s="427"/>
      <c r="R95" s="428"/>
      <c r="S95" s="15"/>
    </row>
    <row r="96" spans="1:22" s="2" customFormat="1" ht="24.75" x14ac:dyDescent="0.45">
      <c r="A96" s="18"/>
      <c r="B96" s="18"/>
      <c r="C96" s="18" t="s">
        <v>15</v>
      </c>
      <c r="D96" s="18"/>
      <c r="E96" s="18"/>
      <c r="F96" s="18" t="s">
        <v>18</v>
      </c>
      <c r="G96" s="35" t="s">
        <v>19</v>
      </c>
      <c r="H96" s="35" t="s">
        <v>20</v>
      </c>
      <c r="I96" s="35" t="s">
        <v>21</v>
      </c>
      <c r="J96" s="35" t="s">
        <v>22</v>
      </c>
      <c r="K96" s="35" t="s">
        <v>23</v>
      </c>
      <c r="L96" s="35" t="s">
        <v>24</v>
      </c>
      <c r="M96" s="35" t="s">
        <v>25</v>
      </c>
      <c r="N96" s="35" t="s">
        <v>26</v>
      </c>
      <c r="O96" s="35" t="s">
        <v>27</v>
      </c>
      <c r="P96" s="35" t="s">
        <v>28</v>
      </c>
      <c r="Q96" s="35" t="s">
        <v>29</v>
      </c>
      <c r="R96" s="35" t="s">
        <v>30</v>
      </c>
      <c r="S96" s="15"/>
    </row>
    <row r="97" spans="1:19" ht="21.75" customHeight="1" x14ac:dyDescent="0.45">
      <c r="A97" s="69" t="s">
        <v>100</v>
      </c>
      <c r="B97" s="46" t="s">
        <v>801</v>
      </c>
      <c r="C97" s="175" t="s">
        <v>101</v>
      </c>
      <c r="D97" s="180">
        <v>10000</v>
      </c>
      <c r="E97" s="23" t="s">
        <v>131</v>
      </c>
      <c r="F97" s="23" t="s">
        <v>99</v>
      </c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 spans="1:19" ht="21.75" customHeight="1" x14ac:dyDescent="0.45">
      <c r="A98" s="69"/>
      <c r="B98" s="46" t="s">
        <v>252</v>
      </c>
      <c r="C98" s="175" t="s">
        <v>253</v>
      </c>
      <c r="D98" s="25"/>
      <c r="E98" s="23" t="s">
        <v>56</v>
      </c>
      <c r="F98" s="23" t="s">
        <v>98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19" ht="21.75" customHeight="1" x14ac:dyDescent="0.45">
      <c r="A99" s="24"/>
      <c r="B99" s="81"/>
      <c r="C99" s="175" t="s">
        <v>254</v>
      </c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19" x14ac:dyDescent="0.45">
      <c r="A100" s="24"/>
      <c r="B100" s="25"/>
      <c r="C100" s="175" t="s">
        <v>788</v>
      </c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19" x14ac:dyDescent="0.45">
      <c r="A101" s="24"/>
      <c r="B101" s="25"/>
      <c r="C101" s="25" t="s">
        <v>789</v>
      </c>
      <c r="D101" s="25"/>
      <c r="E101" s="23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9" x14ac:dyDescent="0.45">
      <c r="A102" s="24"/>
      <c r="B102" s="25"/>
      <c r="D102" s="25"/>
      <c r="E102" s="23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 spans="1:19" x14ac:dyDescent="0.45">
      <c r="A103" s="69" t="s">
        <v>90</v>
      </c>
      <c r="B103" s="103" t="s">
        <v>802</v>
      </c>
      <c r="C103" s="39" t="s">
        <v>32</v>
      </c>
      <c r="D103" s="39" t="s">
        <v>32</v>
      </c>
      <c r="E103" s="23"/>
      <c r="F103" s="23"/>
      <c r="G103" s="47"/>
      <c r="H103" s="47"/>
      <c r="I103" s="47"/>
      <c r="J103" s="47"/>
      <c r="K103" s="47"/>
      <c r="L103" s="47"/>
      <c r="M103" s="47"/>
      <c r="N103" s="47"/>
      <c r="O103" s="25"/>
      <c r="P103" s="25"/>
      <c r="Q103" s="25"/>
      <c r="R103" s="25"/>
    </row>
    <row r="104" spans="1:19" ht="21.75" customHeight="1" x14ac:dyDescent="0.45">
      <c r="A104" s="69"/>
      <c r="B104" s="103" t="s">
        <v>255</v>
      </c>
      <c r="C104" s="25"/>
      <c r="D104" s="27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 spans="1:19" ht="21.75" customHeight="1" x14ac:dyDescent="0.45">
      <c r="A105" s="69"/>
      <c r="B105" s="136" t="s">
        <v>790</v>
      </c>
      <c r="C105" s="147" t="s">
        <v>794</v>
      </c>
      <c r="D105" s="180">
        <v>96000</v>
      </c>
      <c r="E105" s="23" t="s">
        <v>131</v>
      </c>
      <c r="F105" s="23" t="s">
        <v>99</v>
      </c>
      <c r="G105" s="25"/>
      <c r="H105" s="25"/>
      <c r="I105" s="25"/>
      <c r="J105" s="47"/>
      <c r="K105" s="25"/>
      <c r="L105" s="25"/>
      <c r="M105" s="25"/>
      <c r="N105" s="25"/>
      <c r="O105" s="25"/>
      <c r="P105" s="25"/>
      <c r="Q105" s="25"/>
      <c r="R105" s="25"/>
    </row>
    <row r="106" spans="1:19" ht="21.75" customHeight="1" x14ac:dyDescent="0.45">
      <c r="A106" s="69"/>
      <c r="B106" s="136" t="s">
        <v>791</v>
      </c>
      <c r="C106" s="369" t="s">
        <v>795</v>
      </c>
      <c r="D106" s="25"/>
      <c r="E106" s="23" t="s">
        <v>56</v>
      </c>
      <c r="F106" s="23" t="s">
        <v>98</v>
      </c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 spans="1:19" ht="21.75" customHeight="1" x14ac:dyDescent="0.45">
      <c r="A107" s="69"/>
      <c r="B107" s="136" t="s">
        <v>792</v>
      </c>
      <c r="C107" s="147" t="s">
        <v>652</v>
      </c>
      <c r="D107" s="138"/>
      <c r="E107" s="138"/>
      <c r="F107" s="146"/>
      <c r="G107" s="146"/>
      <c r="H107" s="146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 spans="1:19" ht="21.75" customHeight="1" x14ac:dyDescent="0.45">
      <c r="A108" s="69"/>
      <c r="B108" s="136" t="s">
        <v>793</v>
      </c>
      <c r="C108" s="147" t="s">
        <v>796</v>
      </c>
      <c r="D108" s="138"/>
      <c r="E108" s="138"/>
      <c r="F108" s="146"/>
      <c r="G108" s="146"/>
      <c r="H108" s="146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19" ht="21.75" customHeight="1" x14ac:dyDescent="0.45">
      <c r="A109" s="69"/>
      <c r="B109" s="136"/>
      <c r="C109" s="147" t="s">
        <v>797</v>
      </c>
      <c r="D109" s="138"/>
      <c r="E109" s="138"/>
      <c r="F109" s="146"/>
      <c r="G109" s="146"/>
      <c r="H109" s="146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19" ht="21.75" customHeight="1" x14ac:dyDescent="0.45">
      <c r="A110" s="69"/>
      <c r="B110" s="136"/>
      <c r="C110" s="147" t="s">
        <v>798</v>
      </c>
      <c r="D110" s="138"/>
      <c r="E110" s="138"/>
      <c r="F110" s="146"/>
      <c r="G110" s="146"/>
      <c r="H110" s="146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19" s="3" customFormat="1" ht="24.95" customHeight="1" x14ac:dyDescent="0.45">
      <c r="A111" s="48"/>
      <c r="B111" s="49" t="s">
        <v>799</v>
      </c>
      <c r="C111" s="50"/>
      <c r="D111" s="51">
        <f>SUM(D97,D105)</f>
        <v>106000</v>
      </c>
      <c r="E111" s="49"/>
      <c r="F111" s="48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13"/>
    </row>
    <row r="112" spans="1:19" s="4" customFormat="1" ht="24.95" customHeight="1" x14ac:dyDescent="0.45">
      <c r="A112" s="48"/>
      <c r="B112" s="49" t="s">
        <v>800</v>
      </c>
      <c r="C112" s="144"/>
      <c r="D112" s="63">
        <f>SUM(D111,D92)</f>
        <v>452000</v>
      </c>
      <c r="E112" s="49"/>
      <c r="F112" s="48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78"/>
    </row>
    <row r="116" spans="1:4" x14ac:dyDescent="0.45">
      <c r="A116" s="98"/>
      <c r="B116" s="98"/>
    </row>
    <row r="117" spans="1:4" x14ac:dyDescent="0.45">
      <c r="A117" s="98"/>
      <c r="B117" s="98"/>
    </row>
    <row r="118" spans="1:4" x14ac:dyDescent="0.45">
      <c r="A118" s="98"/>
      <c r="B118" s="98"/>
    </row>
    <row r="119" spans="1:4" x14ac:dyDescent="0.45">
      <c r="A119" s="128"/>
      <c r="B119" s="98"/>
    </row>
    <row r="120" spans="1:4" x14ac:dyDescent="0.45">
      <c r="A120" s="98"/>
      <c r="B120" s="98"/>
    </row>
    <row r="122" spans="1:4" x14ac:dyDescent="0.45">
      <c r="B122" s="98"/>
    </row>
    <row r="123" spans="1:4" x14ac:dyDescent="0.45">
      <c r="B123" s="98"/>
    </row>
    <row r="124" spans="1:4" x14ac:dyDescent="0.45">
      <c r="B124" s="98"/>
    </row>
    <row r="125" spans="1:4" x14ac:dyDescent="0.45">
      <c r="A125" s="30"/>
      <c r="B125" s="98"/>
      <c r="C125" s="30"/>
      <c r="D125" s="30"/>
    </row>
    <row r="126" spans="1:4" x14ac:dyDescent="0.45">
      <c r="A126" s="30"/>
      <c r="B126" s="98"/>
      <c r="C126" s="30"/>
      <c r="D126" s="30"/>
    </row>
    <row r="127" spans="1:4" x14ac:dyDescent="0.45">
      <c r="A127" s="30"/>
      <c r="B127" s="98"/>
      <c r="C127" s="30"/>
      <c r="D127" s="30"/>
    </row>
    <row r="128" spans="1:4" x14ac:dyDescent="0.45">
      <c r="A128" s="30"/>
      <c r="B128" s="98"/>
      <c r="C128" s="30"/>
      <c r="D128" s="30"/>
    </row>
    <row r="129" spans="1:4" x14ac:dyDescent="0.45">
      <c r="A129" s="30"/>
      <c r="B129" s="98"/>
      <c r="C129" s="30"/>
      <c r="D129" s="30"/>
    </row>
    <row r="130" spans="1:4" x14ac:dyDescent="0.45">
      <c r="A130" s="30"/>
      <c r="B130" s="98"/>
      <c r="C130" s="30"/>
      <c r="D130" s="30"/>
    </row>
    <row r="131" spans="1:4" x14ac:dyDescent="0.45">
      <c r="A131" s="30"/>
      <c r="B131" s="98"/>
      <c r="C131" s="30"/>
      <c r="D131" s="30"/>
    </row>
    <row r="132" spans="1:4" x14ac:dyDescent="0.45">
      <c r="B132" s="98"/>
    </row>
    <row r="133" spans="1:4" x14ac:dyDescent="0.45">
      <c r="B133" s="98"/>
    </row>
    <row r="134" spans="1:4" x14ac:dyDescent="0.45">
      <c r="B134" s="98"/>
    </row>
    <row r="135" spans="1:4" x14ac:dyDescent="0.45">
      <c r="B135" s="98"/>
    </row>
    <row r="136" spans="1:4" x14ac:dyDescent="0.45">
      <c r="B136" s="98"/>
    </row>
    <row r="137" spans="1:4" x14ac:dyDescent="0.45">
      <c r="B137" s="98"/>
    </row>
    <row r="138" spans="1:4" x14ac:dyDescent="0.45">
      <c r="B138" s="98"/>
    </row>
    <row r="139" spans="1:4" x14ac:dyDescent="0.45">
      <c r="B139" s="98"/>
    </row>
    <row r="140" spans="1:4" x14ac:dyDescent="0.45">
      <c r="B140" s="98"/>
    </row>
    <row r="141" spans="1:4" x14ac:dyDescent="0.45">
      <c r="B141" s="98"/>
    </row>
    <row r="142" spans="1:4" x14ac:dyDescent="0.45">
      <c r="B142" s="98"/>
    </row>
    <row r="143" spans="1:4" x14ac:dyDescent="0.45">
      <c r="B143" s="98"/>
    </row>
  </sheetData>
  <mergeCells count="14">
    <mergeCell ref="G95:I95"/>
    <mergeCell ref="J95:R95"/>
    <mergeCell ref="G47:I47"/>
    <mergeCell ref="J47:R47"/>
    <mergeCell ref="G70:I70"/>
    <mergeCell ref="J70:R70"/>
    <mergeCell ref="B9:T9"/>
    <mergeCell ref="A1:R1"/>
    <mergeCell ref="A2:R2"/>
    <mergeCell ref="A3:R3"/>
    <mergeCell ref="B7:T7"/>
    <mergeCell ref="B8:T8"/>
    <mergeCell ref="G23:I23"/>
    <mergeCell ref="J23:R23"/>
  </mergeCells>
  <pageMargins left="0.31496062992125984" right="0.11811023622047245" top="0.74803149606299213" bottom="0.74803149606299213" header="0.31496062992125984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4"/>
  <sheetViews>
    <sheetView zoomScaleNormal="100" workbookViewId="0">
      <selection activeCell="D12" sqref="D12"/>
    </sheetView>
  </sheetViews>
  <sheetFormatPr defaultRowHeight="21" x14ac:dyDescent="0.45"/>
  <cols>
    <col min="1" max="1" width="6" style="13" customWidth="1"/>
    <col min="2" max="2" width="22.5703125" style="13" customWidth="1"/>
    <col min="3" max="3" width="42.42578125" style="13" customWidth="1"/>
    <col min="4" max="4" width="12.140625" style="13" bestFit="1" customWidth="1"/>
    <col min="5" max="5" width="6.28515625" style="13" customWidth="1"/>
    <col min="6" max="6" width="8.7109375" style="13" customWidth="1"/>
    <col min="7" max="18" width="3.7109375" style="13" customWidth="1"/>
    <col min="19" max="19" width="9.140625" style="15"/>
    <col min="20" max="20" width="11.140625" style="15" bestFit="1" customWidth="1"/>
    <col min="21" max="21" width="50.140625" style="6" customWidth="1"/>
    <col min="22" max="16384" width="9.140625" style="6"/>
  </cols>
  <sheetData>
    <row r="1" spans="1:19" ht="22.5" x14ac:dyDescent="0.45">
      <c r="A1" s="437" t="s">
        <v>614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16">
        <v>1</v>
      </c>
    </row>
    <row r="2" spans="1:19" ht="22.5" x14ac:dyDescent="0.45">
      <c r="A2" s="437" t="s">
        <v>46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16"/>
    </row>
    <row r="3" spans="1:19" ht="22.5" x14ac:dyDescent="0.45">
      <c r="A3" s="437" t="s">
        <v>49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16"/>
    </row>
    <row r="4" spans="1:19" ht="22.5" x14ac:dyDescent="0.4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6"/>
    </row>
    <row r="5" spans="1:19" ht="22.5" x14ac:dyDescent="0.45">
      <c r="B5" s="438" t="s">
        <v>52</v>
      </c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</row>
    <row r="6" spans="1:19" ht="22.5" x14ac:dyDescent="0.45">
      <c r="B6" s="125" t="s">
        <v>31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16"/>
    </row>
    <row r="7" spans="1:19" ht="22.5" x14ac:dyDescent="0.45">
      <c r="A7" s="68"/>
      <c r="B7" s="13" t="s">
        <v>0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16"/>
    </row>
    <row r="8" spans="1:19" ht="22.5" x14ac:dyDescent="0.45">
      <c r="A8" s="68"/>
      <c r="B8" s="13" t="s">
        <v>1430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16"/>
    </row>
    <row r="9" spans="1:19" ht="22.5" x14ac:dyDescent="0.45">
      <c r="A9" s="68"/>
      <c r="B9" s="13" t="s">
        <v>80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16"/>
    </row>
    <row r="10" spans="1:19" ht="22.5" x14ac:dyDescent="0.45">
      <c r="A10" s="68"/>
      <c r="B10" s="13" t="s">
        <v>81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16"/>
    </row>
    <row r="11" spans="1:19" ht="22.5" x14ac:dyDescent="0.45">
      <c r="A11" s="68"/>
      <c r="B11" s="13" t="s">
        <v>50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16"/>
    </row>
    <row r="12" spans="1:19" ht="22.5" x14ac:dyDescent="0.45">
      <c r="A12" s="68"/>
      <c r="B12" s="13" t="s">
        <v>82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16"/>
    </row>
    <row r="13" spans="1:19" ht="22.5" x14ac:dyDescent="0.45">
      <c r="A13" s="68"/>
      <c r="B13" s="13" t="s">
        <v>51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16"/>
    </row>
    <row r="14" spans="1:19" ht="22.5" x14ac:dyDescent="0.4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16"/>
    </row>
    <row r="23" spans="1:20" s="2" customFormat="1" ht="23.1" customHeight="1" x14ac:dyDescent="0.45">
      <c r="A23" s="68" t="s">
        <v>1395</v>
      </c>
      <c r="B23" s="13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15">
        <v>2</v>
      </c>
      <c r="T23" s="15"/>
    </row>
    <row r="24" spans="1:20" s="2" customFormat="1" x14ac:dyDescent="0.45">
      <c r="A24" s="114" t="s">
        <v>12</v>
      </c>
      <c r="B24" s="114" t="s">
        <v>13</v>
      </c>
      <c r="C24" s="114" t="s">
        <v>14</v>
      </c>
      <c r="D24" s="114" t="s">
        <v>59</v>
      </c>
      <c r="E24" s="114" t="s">
        <v>16</v>
      </c>
      <c r="F24" s="114" t="s">
        <v>17</v>
      </c>
      <c r="G24" s="434" t="s">
        <v>210</v>
      </c>
      <c r="H24" s="435"/>
      <c r="I24" s="436"/>
      <c r="J24" s="434" t="s">
        <v>613</v>
      </c>
      <c r="K24" s="435"/>
      <c r="L24" s="435"/>
      <c r="M24" s="435"/>
      <c r="N24" s="435"/>
      <c r="O24" s="435"/>
      <c r="P24" s="435"/>
      <c r="Q24" s="435"/>
      <c r="R24" s="436"/>
      <c r="S24" s="15"/>
      <c r="T24" s="15"/>
    </row>
    <row r="25" spans="1:20" s="2" customFormat="1" ht="24.75" x14ac:dyDescent="0.45">
      <c r="A25" s="85"/>
      <c r="B25" s="85"/>
      <c r="C25" s="85" t="s">
        <v>15</v>
      </c>
      <c r="D25" s="85"/>
      <c r="E25" s="85"/>
      <c r="F25" s="85" t="s">
        <v>18</v>
      </c>
      <c r="G25" s="316" t="s">
        <v>19</v>
      </c>
      <c r="H25" s="316" t="s">
        <v>20</v>
      </c>
      <c r="I25" s="316" t="s">
        <v>21</v>
      </c>
      <c r="J25" s="316" t="s">
        <v>22</v>
      </c>
      <c r="K25" s="316" t="s">
        <v>23</v>
      </c>
      <c r="L25" s="316" t="s">
        <v>24</v>
      </c>
      <c r="M25" s="316" t="s">
        <v>25</v>
      </c>
      <c r="N25" s="316" t="s">
        <v>26</v>
      </c>
      <c r="O25" s="316" t="s">
        <v>27</v>
      </c>
      <c r="P25" s="316" t="s">
        <v>28</v>
      </c>
      <c r="Q25" s="316" t="s">
        <v>29</v>
      </c>
      <c r="R25" s="316" t="s">
        <v>30</v>
      </c>
      <c r="S25" s="15"/>
      <c r="T25" s="15"/>
    </row>
    <row r="26" spans="1:20" x14ac:dyDescent="0.45">
      <c r="A26" s="317" t="s">
        <v>100</v>
      </c>
      <c r="B26" s="148" t="s">
        <v>801</v>
      </c>
      <c r="C26" s="318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318"/>
    </row>
    <row r="27" spans="1:20" x14ac:dyDescent="0.45">
      <c r="A27" s="319"/>
      <c r="B27" s="93" t="s">
        <v>280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</row>
    <row r="28" spans="1:20" x14ac:dyDescent="0.45">
      <c r="A28" s="319"/>
      <c r="B28" s="81" t="s">
        <v>256</v>
      </c>
      <c r="C28" s="175"/>
      <c r="D28" s="32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</row>
    <row r="29" spans="1:20" x14ac:dyDescent="0.45">
      <c r="A29" s="319"/>
      <c r="B29" s="81" t="s">
        <v>257</v>
      </c>
      <c r="C29" s="175"/>
      <c r="D29" s="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</row>
    <row r="30" spans="1:20" x14ac:dyDescent="0.45">
      <c r="A30" s="319"/>
      <c r="B30" s="81" t="s">
        <v>281</v>
      </c>
      <c r="C30" s="175" t="s">
        <v>283</v>
      </c>
      <c r="D30" s="180">
        <v>147000</v>
      </c>
      <c r="E30" s="83" t="s">
        <v>156</v>
      </c>
      <c r="F30" s="83" t="s">
        <v>262</v>
      </c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</row>
    <row r="31" spans="1:20" x14ac:dyDescent="0.45">
      <c r="A31" s="319"/>
      <c r="B31" s="81" t="s">
        <v>583</v>
      </c>
      <c r="C31" s="175" t="s">
        <v>284</v>
      </c>
      <c r="D31" s="180"/>
      <c r="E31" s="83" t="s">
        <v>258</v>
      </c>
      <c r="F31" s="83" t="s">
        <v>132</v>
      </c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</row>
    <row r="32" spans="1:20" x14ac:dyDescent="0.45">
      <c r="A32" s="319"/>
      <c r="B32" s="81" t="s">
        <v>282</v>
      </c>
      <c r="C32" s="175" t="s">
        <v>285</v>
      </c>
      <c r="D32" s="180"/>
      <c r="E32" s="83" t="s">
        <v>259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1:20" x14ac:dyDescent="0.45">
      <c r="A33" s="319"/>
      <c r="B33" s="93"/>
      <c r="C33" s="175" t="s">
        <v>821</v>
      </c>
      <c r="D33" s="180"/>
      <c r="E33" s="83" t="s">
        <v>260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1:20" x14ac:dyDescent="0.45">
      <c r="A34" s="319"/>
      <c r="B34" s="93"/>
      <c r="C34" s="175" t="s">
        <v>822</v>
      </c>
      <c r="D34" s="180"/>
      <c r="E34" s="83" t="s">
        <v>261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</row>
    <row r="35" spans="1:20" x14ac:dyDescent="0.45">
      <c r="A35" s="319"/>
      <c r="B35" s="93"/>
      <c r="C35" s="175" t="s">
        <v>818</v>
      </c>
      <c r="D35" s="180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</row>
    <row r="36" spans="1:20" x14ac:dyDescent="0.45">
      <c r="A36" s="319"/>
      <c r="B36" s="93"/>
      <c r="C36" s="175" t="s">
        <v>819</v>
      </c>
      <c r="D36" s="180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</row>
    <row r="37" spans="1:20" x14ac:dyDescent="0.45">
      <c r="A37" s="319"/>
      <c r="B37" s="93"/>
      <c r="C37" s="175" t="s">
        <v>966</v>
      </c>
      <c r="D37" s="180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</row>
    <row r="38" spans="1:20" x14ac:dyDescent="0.45">
      <c r="A38" s="319"/>
      <c r="B38" s="93"/>
      <c r="C38" s="13" t="s">
        <v>967</v>
      </c>
      <c r="D38" s="180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</row>
    <row r="39" spans="1:20" x14ac:dyDescent="0.45">
      <c r="A39" s="319"/>
      <c r="B39" s="93"/>
      <c r="C39" s="13" t="s">
        <v>820</v>
      </c>
      <c r="D39" s="180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</row>
    <row r="40" spans="1:20" ht="15.75" customHeight="1" x14ac:dyDescent="0.45">
      <c r="A40" s="319"/>
      <c r="B40" s="93"/>
      <c r="D40" s="180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</row>
    <row r="41" spans="1:20" x14ac:dyDescent="0.45">
      <c r="A41" s="319"/>
      <c r="B41" s="175" t="s">
        <v>281</v>
      </c>
      <c r="C41" s="175" t="s">
        <v>286</v>
      </c>
      <c r="D41" s="180">
        <v>245000</v>
      </c>
      <c r="E41" s="83" t="s">
        <v>156</v>
      </c>
      <c r="F41" s="83" t="s">
        <v>262</v>
      </c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</row>
    <row r="42" spans="1:20" x14ac:dyDescent="0.45">
      <c r="A42" s="319"/>
      <c r="B42" s="81" t="s">
        <v>287</v>
      </c>
      <c r="C42" s="78" t="s">
        <v>289</v>
      </c>
      <c r="D42" s="180"/>
      <c r="E42" s="83" t="s">
        <v>258</v>
      </c>
      <c r="F42" s="83" t="s">
        <v>132</v>
      </c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</row>
    <row r="43" spans="1:20" x14ac:dyDescent="0.45">
      <c r="A43" s="319"/>
      <c r="B43" s="81" t="s">
        <v>288</v>
      </c>
      <c r="C43" s="175" t="s">
        <v>813</v>
      </c>
      <c r="D43" s="180"/>
      <c r="E43" s="83" t="s">
        <v>263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</row>
    <row r="44" spans="1:20" x14ac:dyDescent="0.45">
      <c r="A44" s="319"/>
      <c r="B44" s="93"/>
      <c r="C44" s="175" t="s">
        <v>812</v>
      </c>
      <c r="D44" s="180"/>
      <c r="E44" s="83" t="s">
        <v>265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</row>
    <row r="45" spans="1:20" x14ac:dyDescent="0.45">
      <c r="A45" s="321"/>
      <c r="B45" s="188"/>
      <c r="C45" s="116" t="s">
        <v>814</v>
      </c>
      <c r="D45" s="182"/>
      <c r="E45" s="132" t="s">
        <v>264</v>
      </c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</row>
    <row r="46" spans="1:20" s="2" customFormat="1" ht="23.1" customHeight="1" x14ac:dyDescent="0.45">
      <c r="A46" s="68" t="s">
        <v>1395</v>
      </c>
      <c r="B46" s="13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15">
        <v>3</v>
      </c>
      <c r="T46" s="15"/>
    </row>
    <row r="47" spans="1:20" s="2" customFormat="1" x14ac:dyDescent="0.45">
      <c r="A47" s="114" t="s">
        <v>12</v>
      </c>
      <c r="B47" s="114" t="s">
        <v>13</v>
      </c>
      <c r="C47" s="114" t="s">
        <v>14</v>
      </c>
      <c r="D47" s="114" t="s">
        <v>59</v>
      </c>
      <c r="E47" s="114" t="s">
        <v>16</v>
      </c>
      <c r="F47" s="114" t="s">
        <v>17</v>
      </c>
      <c r="G47" s="434" t="s">
        <v>210</v>
      </c>
      <c r="H47" s="435"/>
      <c r="I47" s="436"/>
      <c r="J47" s="434" t="s">
        <v>613</v>
      </c>
      <c r="K47" s="435"/>
      <c r="L47" s="435"/>
      <c r="M47" s="435"/>
      <c r="N47" s="435"/>
      <c r="O47" s="435"/>
      <c r="P47" s="435"/>
      <c r="Q47" s="435"/>
      <c r="R47" s="436"/>
      <c r="S47" s="15"/>
      <c r="T47" s="15"/>
    </row>
    <row r="48" spans="1:20" s="2" customFormat="1" ht="24.75" x14ac:dyDescent="0.45">
      <c r="A48" s="115"/>
      <c r="B48" s="115"/>
      <c r="C48" s="115" t="s">
        <v>15</v>
      </c>
      <c r="D48" s="115"/>
      <c r="E48" s="115"/>
      <c r="F48" s="115" t="s">
        <v>18</v>
      </c>
      <c r="G48" s="209" t="s">
        <v>19</v>
      </c>
      <c r="H48" s="209" t="s">
        <v>20</v>
      </c>
      <c r="I48" s="209" t="s">
        <v>21</v>
      </c>
      <c r="J48" s="209" t="s">
        <v>22</v>
      </c>
      <c r="K48" s="209" t="s">
        <v>23</v>
      </c>
      <c r="L48" s="209" t="s">
        <v>24</v>
      </c>
      <c r="M48" s="209" t="s">
        <v>25</v>
      </c>
      <c r="N48" s="209" t="s">
        <v>26</v>
      </c>
      <c r="O48" s="209" t="s">
        <v>27</v>
      </c>
      <c r="P48" s="209" t="s">
        <v>28</v>
      </c>
      <c r="Q48" s="209" t="s">
        <v>29</v>
      </c>
      <c r="R48" s="209" t="s">
        <v>30</v>
      </c>
      <c r="S48" s="15"/>
      <c r="T48" s="15"/>
    </row>
    <row r="49" spans="1:20" x14ac:dyDescent="0.45">
      <c r="A49" s="319"/>
      <c r="B49" s="175" t="s">
        <v>290</v>
      </c>
      <c r="C49" s="175" t="s">
        <v>294</v>
      </c>
      <c r="D49" s="180">
        <v>4000</v>
      </c>
      <c r="E49" s="83" t="s">
        <v>156</v>
      </c>
      <c r="F49" s="83" t="s">
        <v>262</v>
      </c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</row>
    <row r="50" spans="1:20" x14ac:dyDescent="0.45">
      <c r="A50" s="319"/>
      <c r="B50" s="81" t="s">
        <v>291</v>
      </c>
      <c r="C50" s="13" t="s">
        <v>815</v>
      </c>
      <c r="D50" s="180"/>
      <c r="E50" s="83" t="s">
        <v>266</v>
      </c>
      <c r="F50" s="83" t="s">
        <v>132</v>
      </c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</row>
    <row r="51" spans="1:20" x14ac:dyDescent="0.45">
      <c r="A51" s="319"/>
      <c r="B51" s="81" t="s">
        <v>293</v>
      </c>
      <c r="C51" s="175" t="s">
        <v>816</v>
      </c>
      <c r="D51" s="180"/>
      <c r="E51" s="83" t="s">
        <v>267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</row>
    <row r="52" spans="1:20" x14ac:dyDescent="0.45">
      <c r="A52" s="319"/>
      <c r="B52" s="81" t="s">
        <v>292</v>
      </c>
      <c r="C52" s="175" t="s">
        <v>817</v>
      </c>
      <c r="D52" s="180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</row>
    <row r="53" spans="1:20" ht="12" customHeight="1" x14ac:dyDescent="0.45">
      <c r="A53" s="319"/>
      <c r="B53" s="93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</row>
    <row r="54" spans="1:20" s="8" customFormat="1" x14ac:dyDescent="0.45">
      <c r="A54" s="319"/>
      <c r="B54" s="175" t="s">
        <v>296</v>
      </c>
      <c r="C54" s="181" t="s">
        <v>295</v>
      </c>
      <c r="D54" s="180">
        <v>56100</v>
      </c>
      <c r="E54" s="83" t="s">
        <v>156</v>
      </c>
      <c r="F54" s="83" t="s">
        <v>262</v>
      </c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30"/>
      <c r="T54" s="30"/>
    </row>
    <row r="55" spans="1:20" x14ac:dyDescent="0.45">
      <c r="A55" s="319"/>
      <c r="B55" s="81" t="s">
        <v>287</v>
      </c>
      <c r="C55" s="13" t="s">
        <v>969</v>
      </c>
      <c r="D55" s="180"/>
      <c r="E55" s="83" t="s">
        <v>258</v>
      </c>
      <c r="F55" s="83" t="s">
        <v>132</v>
      </c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</row>
    <row r="56" spans="1:20" x14ac:dyDescent="0.45">
      <c r="A56" s="319"/>
      <c r="B56" s="81" t="s">
        <v>297</v>
      </c>
      <c r="C56" s="181" t="s">
        <v>968</v>
      </c>
      <c r="D56" s="180"/>
      <c r="E56" s="83" t="s">
        <v>259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</row>
    <row r="57" spans="1:20" x14ac:dyDescent="0.45">
      <c r="A57" s="319"/>
      <c r="B57" s="93"/>
      <c r="C57" s="175" t="s">
        <v>825</v>
      </c>
      <c r="D57" s="180"/>
      <c r="E57" s="83" t="s">
        <v>260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</row>
    <row r="58" spans="1:20" x14ac:dyDescent="0.45">
      <c r="A58" s="319"/>
      <c r="B58" s="93"/>
      <c r="C58" s="175" t="s">
        <v>823</v>
      </c>
      <c r="D58" s="180"/>
      <c r="E58" s="83" t="s">
        <v>261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</row>
    <row r="59" spans="1:20" x14ac:dyDescent="0.45">
      <c r="A59" s="319"/>
      <c r="B59" s="93"/>
      <c r="C59" s="175" t="s">
        <v>824</v>
      </c>
      <c r="D59" s="180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</row>
    <row r="60" spans="1:20" x14ac:dyDescent="0.45">
      <c r="A60" s="319"/>
      <c r="B60" s="93"/>
      <c r="C60" s="181" t="s">
        <v>827</v>
      </c>
      <c r="D60" s="180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</row>
    <row r="61" spans="1:20" x14ac:dyDescent="0.45">
      <c r="A61" s="319"/>
      <c r="B61" s="93"/>
      <c r="C61" s="175" t="s">
        <v>828</v>
      </c>
      <c r="D61" s="180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</row>
    <row r="62" spans="1:20" ht="12" customHeight="1" x14ac:dyDescent="0.45">
      <c r="A62" s="319"/>
      <c r="B62" s="93"/>
      <c r="C62" s="175"/>
      <c r="D62" s="18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</row>
    <row r="63" spans="1:20" x14ac:dyDescent="0.45">
      <c r="A63" s="319"/>
      <c r="B63" s="175" t="s">
        <v>298</v>
      </c>
      <c r="C63" s="181" t="s">
        <v>295</v>
      </c>
      <c r="D63" s="180">
        <v>85000</v>
      </c>
      <c r="E63" s="83" t="s">
        <v>156</v>
      </c>
      <c r="F63" s="83" t="s">
        <v>262</v>
      </c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</row>
    <row r="64" spans="1:20" x14ac:dyDescent="0.45">
      <c r="A64" s="319"/>
      <c r="B64" s="81" t="s">
        <v>287</v>
      </c>
      <c r="C64" s="13" t="s">
        <v>826</v>
      </c>
      <c r="D64" s="180"/>
      <c r="E64" s="83" t="s">
        <v>258</v>
      </c>
      <c r="F64" s="83" t="s">
        <v>132</v>
      </c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</row>
    <row r="65" spans="1:20" x14ac:dyDescent="0.45">
      <c r="A65" s="319"/>
      <c r="B65" s="81" t="s">
        <v>299</v>
      </c>
      <c r="C65" s="175" t="s">
        <v>829</v>
      </c>
      <c r="D65" s="180"/>
      <c r="E65" s="83" t="s">
        <v>263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</row>
    <row r="66" spans="1:20" x14ac:dyDescent="0.45">
      <c r="A66" s="319"/>
      <c r="B66" s="93"/>
      <c r="C66" s="181" t="s">
        <v>830</v>
      </c>
      <c r="D66" s="180"/>
      <c r="E66" s="83" t="s">
        <v>265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</row>
    <row r="67" spans="1:20" x14ac:dyDescent="0.45">
      <c r="A67" s="321"/>
      <c r="B67" s="188"/>
      <c r="C67" s="189"/>
      <c r="D67" s="182"/>
      <c r="E67" s="132" t="s">
        <v>264</v>
      </c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</row>
    <row r="68" spans="1:20" x14ac:dyDescent="0.45">
      <c r="A68" s="371"/>
      <c r="B68" s="149"/>
      <c r="C68" s="199"/>
      <c r="D68" s="244"/>
      <c r="E68" s="381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</row>
    <row r="69" spans="1:20" x14ac:dyDescent="0.45">
      <c r="A69" s="371"/>
      <c r="B69" s="149"/>
      <c r="C69" s="199"/>
      <c r="D69" s="244"/>
      <c r="E69" s="381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</row>
    <row r="70" spans="1:20" s="2" customFormat="1" ht="23.1" customHeight="1" x14ac:dyDescent="0.45">
      <c r="A70" s="68" t="s">
        <v>1395</v>
      </c>
      <c r="B70" s="13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15">
        <v>4</v>
      </c>
      <c r="T70" s="15"/>
    </row>
    <row r="71" spans="1:20" s="2" customFormat="1" x14ac:dyDescent="0.45">
      <c r="A71" s="114" t="s">
        <v>12</v>
      </c>
      <c r="B71" s="114" t="s">
        <v>13</v>
      </c>
      <c r="C71" s="114" t="s">
        <v>14</v>
      </c>
      <c r="D71" s="114" t="s">
        <v>59</v>
      </c>
      <c r="E71" s="114" t="s">
        <v>16</v>
      </c>
      <c r="F71" s="114" t="s">
        <v>17</v>
      </c>
      <c r="G71" s="434" t="s">
        <v>210</v>
      </c>
      <c r="H71" s="435"/>
      <c r="I71" s="436"/>
      <c r="J71" s="434" t="s">
        <v>613</v>
      </c>
      <c r="K71" s="435"/>
      <c r="L71" s="435"/>
      <c r="M71" s="435"/>
      <c r="N71" s="435"/>
      <c r="O71" s="435"/>
      <c r="P71" s="435"/>
      <c r="Q71" s="435"/>
      <c r="R71" s="436"/>
      <c r="S71" s="15"/>
      <c r="T71" s="15"/>
    </row>
    <row r="72" spans="1:20" s="2" customFormat="1" ht="24.75" x14ac:dyDescent="0.45">
      <c r="A72" s="115"/>
      <c r="B72" s="115"/>
      <c r="C72" s="115" t="s">
        <v>15</v>
      </c>
      <c r="D72" s="115"/>
      <c r="E72" s="115"/>
      <c r="F72" s="115" t="s">
        <v>18</v>
      </c>
      <c r="G72" s="209" t="s">
        <v>19</v>
      </c>
      <c r="H72" s="209" t="s">
        <v>20</v>
      </c>
      <c r="I72" s="209" t="s">
        <v>21</v>
      </c>
      <c r="J72" s="209" t="s">
        <v>22</v>
      </c>
      <c r="K72" s="209" t="s">
        <v>23</v>
      </c>
      <c r="L72" s="209" t="s">
        <v>24</v>
      </c>
      <c r="M72" s="209" t="s">
        <v>25</v>
      </c>
      <c r="N72" s="209" t="s">
        <v>26</v>
      </c>
      <c r="O72" s="209" t="s">
        <v>27</v>
      </c>
      <c r="P72" s="209" t="s">
        <v>28</v>
      </c>
      <c r="Q72" s="209" t="s">
        <v>29</v>
      </c>
      <c r="R72" s="209" t="s">
        <v>30</v>
      </c>
      <c r="S72" s="15"/>
      <c r="T72" s="15"/>
    </row>
    <row r="73" spans="1:20" ht="20.25" customHeight="1" x14ac:dyDescent="0.45">
      <c r="A73" s="319"/>
      <c r="B73" s="175" t="s">
        <v>307</v>
      </c>
      <c r="D73" s="180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</row>
    <row r="74" spans="1:20" ht="20.25" customHeight="1" x14ac:dyDescent="0.45">
      <c r="A74" s="319"/>
      <c r="B74" s="175" t="s">
        <v>280</v>
      </c>
      <c r="D74" s="180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</row>
    <row r="75" spans="1:20" ht="20.25" customHeight="1" x14ac:dyDescent="0.45">
      <c r="A75" s="319"/>
      <c r="B75" s="81" t="s">
        <v>268</v>
      </c>
      <c r="C75" s="175" t="s">
        <v>300</v>
      </c>
      <c r="D75" s="180">
        <v>70000</v>
      </c>
      <c r="E75" s="59" t="s">
        <v>55</v>
      </c>
      <c r="F75" s="83" t="s">
        <v>262</v>
      </c>
      <c r="G75" s="84"/>
      <c r="H75" s="84"/>
      <c r="I75" s="84"/>
      <c r="J75" s="84"/>
      <c r="K75" s="59"/>
      <c r="L75" s="59"/>
      <c r="M75" s="59"/>
      <c r="N75" s="59"/>
      <c r="O75" s="59"/>
      <c r="P75" s="59"/>
      <c r="Q75" s="59"/>
      <c r="R75" s="59"/>
    </row>
    <row r="76" spans="1:20" ht="20.25" customHeight="1" x14ac:dyDescent="0.45">
      <c r="A76" s="319"/>
      <c r="B76" s="93"/>
      <c r="C76" s="175" t="s">
        <v>301</v>
      </c>
      <c r="D76" s="180"/>
      <c r="E76" s="59"/>
      <c r="F76" s="83" t="s">
        <v>132</v>
      </c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</row>
    <row r="77" spans="1:20" ht="20.25" customHeight="1" x14ac:dyDescent="0.45">
      <c r="A77" s="319"/>
      <c r="B77" s="93"/>
      <c r="C77" s="175" t="s">
        <v>302</v>
      </c>
      <c r="D77" s="180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</row>
    <row r="78" spans="1:20" ht="20.25" customHeight="1" x14ac:dyDescent="0.45">
      <c r="A78" s="319"/>
      <c r="B78" s="93"/>
      <c r="C78" s="175" t="s">
        <v>831</v>
      </c>
      <c r="D78" s="180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1:20" ht="20.25" customHeight="1" x14ac:dyDescent="0.45">
      <c r="A79" s="319"/>
      <c r="B79" s="93"/>
      <c r="C79" s="175" t="s">
        <v>834</v>
      </c>
      <c r="D79" s="180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</row>
    <row r="80" spans="1:20" ht="12" customHeight="1" x14ac:dyDescent="0.45">
      <c r="A80" s="319"/>
      <c r="B80" s="93"/>
      <c r="D80" s="180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</row>
    <row r="81" spans="1:20" x14ac:dyDescent="0.45">
      <c r="A81" s="319"/>
      <c r="B81" s="81" t="s">
        <v>303</v>
      </c>
      <c r="C81" s="175" t="s">
        <v>306</v>
      </c>
      <c r="D81" s="180">
        <v>2000</v>
      </c>
      <c r="E81" s="83" t="s">
        <v>74</v>
      </c>
      <c r="F81" s="83" t="s">
        <v>262</v>
      </c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</row>
    <row r="82" spans="1:20" x14ac:dyDescent="0.45">
      <c r="A82" s="319"/>
      <c r="B82" s="175" t="s">
        <v>304</v>
      </c>
      <c r="C82" s="175" t="s">
        <v>832</v>
      </c>
      <c r="E82" s="83" t="s">
        <v>263</v>
      </c>
      <c r="F82" s="83" t="s">
        <v>132</v>
      </c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1:20" x14ac:dyDescent="0.45">
      <c r="A83" s="319"/>
      <c r="B83" s="81" t="s">
        <v>305</v>
      </c>
      <c r="C83" s="175" t="s">
        <v>833</v>
      </c>
      <c r="D83" s="180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</row>
    <row r="84" spans="1:20" ht="12" customHeight="1" x14ac:dyDescent="0.45">
      <c r="A84" s="319"/>
      <c r="B84" s="93"/>
      <c r="C84" s="9"/>
      <c r="D84" s="180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</row>
    <row r="85" spans="1:20" x14ac:dyDescent="0.45">
      <c r="A85" s="319"/>
      <c r="B85" s="81" t="s">
        <v>303</v>
      </c>
      <c r="C85" s="175" t="s">
        <v>306</v>
      </c>
      <c r="D85" s="180">
        <v>2000</v>
      </c>
      <c r="E85" s="83" t="s">
        <v>74</v>
      </c>
      <c r="F85" s="83" t="s">
        <v>262</v>
      </c>
      <c r="G85" s="84"/>
      <c r="H85" s="84"/>
      <c r="I85" s="84"/>
      <c r="J85" s="84"/>
      <c r="K85" s="59"/>
      <c r="L85" s="59"/>
      <c r="M85" s="59"/>
      <c r="N85" s="59"/>
      <c r="O85" s="59"/>
      <c r="P85" s="59"/>
      <c r="Q85" s="59"/>
      <c r="R85" s="59"/>
    </row>
    <row r="86" spans="1:20" x14ac:dyDescent="0.45">
      <c r="A86" s="319"/>
      <c r="B86" s="175" t="s">
        <v>304</v>
      </c>
      <c r="C86" s="175" t="s">
        <v>832</v>
      </c>
      <c r="D86" s="180"/>
      <c r="E86" s="83" t="s">
        <v>263</v>
      </c>
      <c r="F86" s="83" t="s">
        <v>132</v>
      </c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</row>
    <row r="87" spans="1:20" x14ac:dyDescent="0.45">
      <c r="A87" s="319"/>
      <c r="B87" s="81" t="s">
        <v>308</v>
      </c>
      <c r="C87" s="175" t="s">
        <v>833</v>
      </c>
      <c r="D87" s="18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</row>
    <row r="88" spans="1:20" ht="9" customHeight="1" x14ac:dyDescent="0.45">
      <c r="A88" s="319"/>
      <c r="B88" s="81"/>
      <c r="C88" s="175"/>
      <c r="D88" s="18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</row>
    <row r="89" spans="1:20" ht="21" customHeight="1" x14ac:dyDescent="0.45">
      <c r="A89" s="319"/>
      <c r="B89" s="81" t="s">
        <v>309</v>
      </c>
      <c r="C89" s="175" t="s">
        <v>835</v>
      </c>
      <c r="D89" s="180">
        <v>10000</v>
      </c>
      <c r="E89" s="83" t="s">
        <v>151</v>
      </c>
      <c r="F89" s="83" t="s">
        <v>262</v>
      </c>
      <c r="G89" s="84"/>
      <c r="H89" s="84"/>
      <c r="I89" s="84"/>
      <c r="J89" s="84"/>
      <c r="K89" s="59"/>
      <c r="L89" s="59"/>
      <c r="M89" s="59"/>
      <c r="N89" s="59"/>
      <c r="O89" s="59"/>
      <c r="P89" s="59"/>
      <c r="Q89" s="59"/>
      <c r="R89" s="59"/>
    </row>
    <row r="90" spans="1:20" ht="21" customHeight="1" x14ac:dyDescent="0.45">
      <c r="A90" s="319"/>
      <c r="B90" s="175" t="s">
        <v>584</v>
      </c>
      <c r="C90" s="175" t="s">
        <v>836</v>
      </c>
      <c r="D90" s="180"/>
      <c r="E90" s="83" t="s">
        <v>150</v>
      </c>
      <c r="F90" s="83" t="s">
        <v>132</v>
      </c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</row>
    <row r="91" spans="1:20" ht="21" customHeight="1" x14ac:dyDescent="0.45">
      <c r="A91" s="319"/>
      <c r="B91" s="81" t="s">
        <v>585</v>
      </c>
      <c r="C91" s="59" t="s">
        <v>837</v>
      </c>
      <c r="D91" s="18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</row>
    <row r="92" spans="1:20" s="8" customFormat="1" ht="21" customHeight="1" x14ac:dyDescent="0.45">
      <c r="A92" s="321"/>
      <c r="B92" s="86" t="s">
        <v>586</v>
      </c>
      <c r="C92" s="119" t="s">
        <v>838</v>
      </c>
      <c r="D92" s="182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30"/>
      <c r="T92" s="30"/>
    </row>
    <row r="93" spans="1:20" s="8" customFormat="1" ht="21" customHeight="1" x14ac:dyDescent="0.45">
      <c r="A93" s="371"/>
      <c r="B93" s="100"/>
      <c r="C93" s="78"/>
      <c r="D93" s="244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30"/>
      <c r="T93" s="30"/>
    </row>
    <row r="94" spans="1:20" s="8" customFormat="1" ht="21" customHeight="1" x14ac:dyDescent="0.45">
      <c r="A94" s="371"/>
      <c r="B94" s="100"/>
      <c r="C94" s="78"/>
      <c r="D94" s="244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30"/>
      <c r="T94" s="30"/>
    </row>
    <row r="95" spans="1:20" s="2" customFormat="1" ht="23.1" customHeight="1" x14ac:dyDescent="0.45">
      <c r="A95" s="68" t="s">
        <v>1395</v>
      </c>
      <c r="B95" s="13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15">
        <v>5</v>
      </c>
      <c r="T95" s="15"/>
    </row>
    <row r="96" spans="1:20" s="2" customFormat="1" x14ac:dyDescent="0.45">
      <c r="A96" s="114" t="s">
        <v>12</v>
      </c>
      <c r="B96" s="114" t="s">
        <v>13</v>
      </c>
      <c r="C96" s="114" t="s">
        <v>14</v>
      </c>
      <c r="D96" s="114" t="s">
        <v>59</v>
      </c>
      <c r="E96" s="114" t="s">
        <v>16</v>
      </c>
      <c r="F96" s="114" t="s">
        <v>17</v>
      </c>
      <c r="G96" s="434" t="s">
        <v>210</v>
      </c>
      <c r="H96" s="435"/>
      <c r="I96" s="436"/>
      <c r="J96" s="434" t="s">
        <v>613</v>
      </c>
      <c r="K96" s="435"/>
      <c r="L96" s="435"/>
      <c r="M96" s="435"/>
      <c r="N96" s="435"/>
      <c r="O96" s="435"/>
      <c r="P96" s="435"/>
      <c r="Q96" s="435"/>
      <c r="R96" s="436"/>
      <c r="S96" s="15"/>
      <c r="T96" s="15"/>
    </row>
    <row r="97" spans="1:20" s="2" customFormat="1" ht="24.75" x14ac:dyDescent="0.45">
      <c r="A97" s="115"/>
      <c r="B97" s="115"/>
      <c r="C97" s="115" t="s">
        <v>15</v>
      </c>
      <c r="D97" s="115"/>
      <c r="E97" s="115"/>
      <c r="F97" s="115" t="s">
        <v>18</v>
      </c>
      <c r="G97" s="209" t="s">
        <v>19</v>
      </c>
      <c r="H97" s="209" t="s">
        <v>20</v>
      </c>
      <c r="I97" s="209" t="s">
        <v>21</v>
      </c>
      <c r="J97" s="209" t="s">
        <v>22</v>
      </c>
      <c r="K97" s="209" t="s">
        <v>23</v>
      </c>
      <c r="L97" s="209" t="s">
        <v>24</v>
      </c>
      <c r="M97" s="209" t="s">
        <v>25</v>
      </c>
      <c r="N97" s="209" t="s">
        <v>26</v>
      </c>
      <c r="O97" s="209" t="s">
        <v>27</v>
      </c>
      <c r="P97" s="209" t="s">
        <v>28</v>
      </c>
      <c r="Q97" s="209" t="s">
        <v>29</v>
      </c>
      <c r="R97" s="209" t="s">
        <v>30</v>
      </c>
      <c r="S97" s="15"/>
      <c r="T97" s="15"/>
    </row>
    <row r="98" spans="1:20" ht="21" customHeight="1" x14ac:dyDescent="0.45">
      <c r="A98" s="319"/>
      <c r="B98" s="175" t="s">
        <v>309</v>
      </c>
      <c r="C98" s="175" t="s">
        <v>835</v>
      </c>
      <c r="D98" s="180">
        <v>10000</v>
      </c>
      <c r="E98" s="83" t="s">
        <v>151</v>
      </c>
      <c r="F98" s="83" t="s">
        <v>262</v>
      </c>
      <c r="G98" s="84"/>
      <c r="H98" s="84"/>
      <c r="I98" s="84"/>
      <c r="J98" s="84"/>
      <c r="K98" s="59"/>
      <c r="L98" s="59"/>
      <c r="M98" s="59"/>
      <c r="N98" s="59"/>
      <c r="O98" s="59"/>
      <c r="P98" s="59"/>
      <c r="Q98" s="59"/>
      <c r="R98" s="59"/>
    </row>
    <row r="99" spans="1:20" ht="21" customHeight="1" x14ac:dyDescent="0.45">
      <c r="A99" s="319"/>
      <c r="B99" s="81" t="s">
        <v>310</v>
      </c>
      <c r="C99" s="175" t="s">
        <v>836</v>
      </c>
      <c r="D99" s="180"/>
      <c r="E99" s="83" t="s">
        <v>150</v>
      </c>
      <c r="F99" s="83" t="s">
        <v>132</v>
      </c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</row>
    <row r="100" spans="1:20" ht="21" customHeight="1" x14ac:dyDescent="0.45">
      <c r="A100" s="319"/>
      <c r="B100" s="81" t="s">
        <v>311</v>
      </c>
      <c r="C100" s="59" t="s">
        <v>837</v>
      </c>
      <c r="D100" s="180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</row>
    <row r="101" spans="1:20" ht="21" customHeight="1" x14ac:dyDescent="0.45">
      <c r="A101" s="319"/>
      <c r="B101" s="99" t="s">
        <v>269</v>
      </c>
      <c r="C101" s="59" t="s">
        <v>838</v>
      </c>
      <c r="D101" s="205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</row>
    <row r="102" spans="1:20" ht="10.5" customHeight="1" x14ac:dyDescent="0.45">
      <c r="A102" s="319"/>
      <c r="B102" s="93"/>
      <c r="C102" s="9"/>
      <c r="D102" s="180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</row>
    <row r="103" spans="1:20" ht="21" customHeight="1" x14ac:dyDescent="0.45">
      <c r="A103" s="319"/>
      <c r="B103" s="81" t="s">
        <v>312</v>
      </c>
      <c r="C103" s="81" t="s">
        <v>314</v>
      </c>
      <c r="D103" s="180">
        <v>25000</v>
      </c>
      <c r="E103" s="83" t="s">
        <v>74</v>
      </c>
      <c r="F103" s="83" t="s">
        <v>262</v>
      </c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</row>
    <row r="104" spans="1:20" ht="21" customHeight="1" x14ac:dyDescent="0.45">
      <c r="A104" s="319"/>
      <c r="B104" s="81" t="s">
        <v>313</v>
      </c>
      <c r="C104" s="81" t="s">
        <v>839</v>
      </c>
      <c r="D104" s="180"/>
      <c r="E104" s="83" t="s">
        <v>263</v>
      </c>
      <c r="F104" s="83" t="s">
        <v>132</v>
      </c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</row>
    <row r="105" spans="1:20" ht="21" customHeight="1" x14ac:dyDescent="0.45">
      <c r="A105" s="319"/>
      <c r="B105" s="93"/>
      <c r="C105" s="59" t="s">
        <v>840</v>
      </c>
      <c r="D105" s="18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</row>
    <row r="106" spans="1:20" ht="10.5" customHeight="1" x14ac:dyDescent="0.45">
      <c r="A106" s="319"/>
      <c r="B106" s="93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</row>
    <row r="107" spans="1:20" ht="21" customHeight="1" x14ac:dyDescent="0.45">
      <c r="A107" s="319"/>
      <c r="B107" s="322" t="s">
        <v>315</v>
      </c>
      <c r="C107" s="81" t="s">
        <v>317</v>
      </c>
      <c r="D107" s="180">
        <v>25000</v>
      </c>
      <c r="E107" s="83" t="s">
        <v>74</v>
      </c>
      <c r="F107" s="83" t="s">
        <v>262</v>
      </c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</row>
    <row r="108" spans="1:20" ht="21" customHeight="1" x14ac:dyDescent="0.45">
      <c r="A108" s="319"/>
      <c r="B108" s="81" t="s">
        <v>316</v>
      </c>
      <c r="C108" s="81" t="s">
        <v>318</v>
      </c>
      <c r="D108" s="180"/>
      <c r="E108" s="83" t="s">
        <v>263</v>
      </c>
      <c r="F108" s="83" t="s">
        <v>132</v>
      </c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</row>
    <row r="109" spans="1:20" ht="21" customHeight="1" x14ac:dyDescent="0.45">
      <c r="A109" s="319"/>
      <c r="B109" s="81"/>
      <c r="C109" s="81" t="s">
        <v>841</v>
      </c>
      <c r="D109" s="18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</row>
    <row r="110" spans="1:20" ht="21" customHeight="1" x14ac:dyDescent="0.45">
      <c r="A110" s="319"/>
      <c r="B110" s="81"/>
      <c r="C110" s="81" t="s">
        <v>842</v>
      </c>
      <c r="D110" s="18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</row>
    <row r="111" spans="1:20" ht="12" customHeight="1" x14ac:dyDescent="0.45">
      <c r="A111" s="319"/>
      <c r="B111" s="81"/>
      <c r="C111" s="81"/>
      <c r="D111" s="18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</row>
    <row r="112" spans="1:20" ht="21" customHeight="1" x14ac:dyDescent="0.45">
      <c r="A112" s="319"/>
      <c r="B112" s="322" t="s">
        <v>843</v>
      </c>
      <c r="C112" s="81" t="s">
        <v>845</v>
      </c>
      <c r="D112" s="180">
        <v>10000</v>
      </c>
      <c r="E112" s="83" t="s">
        <v>74</v>
      </c>
      <c r="F112" s="83" t="s">
        <v>262</v>
      </c>
      <c r="G112" s="59"/>
      <c r="H112" s="84"/>
      <c r="I112" s="59"/>
      <c r="J112" s="59"/>
      <c r="K112" s="59"/>
      <c r="L112" s="59"/>
      <c r="M112" s="59"/>
      <c r="N112" s="59"/>
      <c r="O112" s="59"/>
      <c r="P112" s="59"/>
      <c r="Q112" s="59"/>
      <c r="R112" s="59"/>
    </row>
    <row r="113" spans="1:20" ht="21" customHeight="1" x14ac:dyDescent="0.45">
      <c r="A113" s="319"/>
      <c r="B113" s="81" t="s">
        <v>844</v>
      </c>
      <c r="C113" s="81" t="s">
        <v>846</v>
      </c>
      <c r="D113" s="180"/>
      <c r="E113" s="83" t="s">
        <v>263</v>
      </c>
      <c r="F113" s="83" t="s">
        <v>132</v>
      </c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</row>
    <row r="114" spans="1:20" ht="21" customHeight="1" x14ac:dyDescent="0.45">
      <c r="A114" s="319"/>
      <c r="B114" s="81"/>
      <c r="C114" s="81" t="s">
        <v>847</v>
      </c>
      <c r="D114" s="180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</row>
    <row r="115" spans="1:20" ht="21" customHeight="1" x14ac:dyDescent="0.45">
      <c r="A115" s="319"/>
      <c r="B115" s="81"/>
      <c r="C115" s="6"/>
      <c r="D115" s="180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</row>
    <row r="116" spans="1:20" x14ac:dyDescent="0.45">
      <c r="A116" s="319"/>
      <c r="B116" s="81" t="s">
        <v>271</v>
      </c>
      <c r="C116" s="81" t="s">
        <v>322</v>
      </c>
      <c r="D116" s="180">
        <v>5000</v>
      </c>
      <c r="E116" s="83" t="s">
        <v>74</v>
      </c>
      <c r="F116" s="83" t="s">
        <v>262</v>
      </c>
      <c r="G116" s="84"/>
      <c r="H116" s="84"/>
      <c r="I116" s="84"/>
      <c r="J116" s="84"/>
      <c r="K116" s="59"/>
      <c r="L116" s="59"/>
      <c r="M116" s="59"/>
      <c r="N116" s="59"/>
      <c r="O116" s="59"/>
      <c r="P116" s="59"/>
      <c r="Q116" s="59"/>
      <c r="R116" s="59"/>
    </row>
    <row r="117" spans="1:20" x14ac:dyDescent="0.45">
      <c r="A117" s="319"/>
      <c r="B117" s="81" t="s">
        <v>319</v>
      </c>
      <c r="C117" s="81" t="s">
        <v>323</v>
      </c>
      <c r="D117" s="180"/>
      <c r="E117" s="83" t="s">
        <v>263</v>
      </c>
      <c r="F117" s="83" t="s">
        <v>132</v>
      </c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</row>
    <row r="118" spans="1:20" x14ac:dyDescent="0.45">
      <c r="A118" s="319"/>
      <c r="B118" s="81" t="s">
        <v>320</v>
      </c>
      <c r="C118" s="81" t="s">
        <v>324</v>
      </c>
      <c r="D118" s="180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</row>
    <row r="119" spans="1:20" x14ac:dyDescent="0.45">
      <c r="A119" s="321"/>
      <c r="B119" s="86" t="s">
        <v>321</v>
      </c>
      <c r="C119" s="116" t="s">
        <v>325</v>
      </c>
      <c r="D119" s="182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</row>
    <row r="120" spans="1:20" s="2" customFormat="1" ht="23.1" customHeight="1" x14ac:dyDescent="0.45">
      <c r="A120" s="68" t="s">
        <v>1395</v>
      </c>
      <c r="B120" s="13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15">
        <v>6</v>
      </c>
      <c r="T120" s="15"/>
    </row>
    <row r="121" spans="1:20" s="2" customFormat="1" x14ac:dyDescent="0.45">
      <c r="A121" s="114" t="s">
        <v>12</v>
      </c>
      <c r="B121" s="114" t="s">
        <v>13</v>
      </c>
      <c r="C121" s="114" t="s">
        <v>14</v>
      </c>
      <c r="D121" s="114" t="s">
        <v>59</v>
      </c>
      <c r="E121" s="114" t="s">
        <v>16</v>
      </c>
      <c r="F121" s="114" t="s">
        <v>17</v>
      </c>
      <c r="G121" s="434" t="s">
        <v>210</v>
      </c>
      <c r="H121" s="435"/>
      <c r="I121" s="436"/>
      <c r="J121" s="434" t="s">
        <v>613</v>
      </c>
      <c r="K121" s="435"/>
      <c r="L121" s="435"/>
      <c r="M121" s="435"/>
      <c r="N121" s="435"/>
      <c r="O121" s="435"/>
      <c r="P121" s="435"/>
      <c r="Q121" s="435"/>
      <c r="R121" s="436"/>
      <c r="S121" s="15"/>
      <c r="T121" s="15"/>
    </row>
    <row r="122" spans="1:20" s="2" customFormat="1" ht="24.75" x14ac:dyDescent="0.45">
      <c r="A122" s="115"/>
      <c r="B122" s="115"/>
      <c r="C122" s="115" t="s">
        <v>15</v>
      </c>
      <c r="D122" s="115"/>
      <c r="E122" s="115"/>
      <c r="F122" s="115" t="s">
        <v>18</v>
      </c>
      <c r="G122" s="209" t="s">
        <v>19</v>
      </c>
      <c r="H122" s="209" t="s">
        <v>20</v>
      </c>
      <c r="I122" s="209" t="s">
        <v>21</v>
      </c>
      <c r="J122" s="209" t="s">
        <v>22</v>
      </c>
      <c r="K122" s="209" t="s">
        <v>23</v>
      </c>
      <c r="L122" s="209" t="s">
        <v>24</v>
      </c>
      <c r="M122" s="209" t="s">
        <v>25</v>
      </c>
      <c r="N122" s="209" t="s">
        <v>26</v>
      </c>
      <c r="O122" s="209" t="s">
        <v>27</v>
      </c>
      <c r="P122" s="209" t="s">
        <v>28</v>
      </c>
      <c r="Q122" s="209" t="s">
        <v>29</v>
      </c>
      <c r="R122" s="209" t="s">
        <v>30</v>
      </c>
      <c r="S122" s="15"/>
      <c r="T122" s="15"/>
    </row>
    <row r="123" spans="1:20" s="2" customFormat="1" x14ac:dyDescent="0.45">
      <c r="A123" s="85"/>
      <c r="B123" s="85"/>
      <c r="C123" s="81" t="s">
        <v>326</v>
      </c>
      <c r="D123" s="85"/>
      <c r="E123" s="85"/>
      <c r="F123" s="85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15"/>
      <c r="T123" s="15"/>
    </row>
    <row r="124" spans="1:20" s="2" customFormat="1" x14ac:dyDescent="0.45">
      <c r="A124" s="85"/>
      <c r="B124" s="85"/>
      <c r="C124" s="78" t="s">
        <v>327</v>
      </c>
      <c r="D124" s="85"/>
      <c r="E124" s="85"/>
      <c r="F124" s="85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15"/>
      <c r="T124" s="15"/>
    </row>
    <row r="125" spans="1:20" x14ac:dyDescent="0.45">
      <c r="A125" s="319"/>
      <c r="B125" s="99"/>
      <c r="C125" s="81" t="s">
        <v>328</v>
      </c>
      <c r="D125" s="205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</row>
    <row r="126" spans="1:20" x14ac:dyDescent="0.45">
      <c r="A126" s="319"/>
      <c r="B126" s="81"/>
      <c r="C126" s="81" t="s">
        <v>329</v>
      </c>
      <c r="D126" s="180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</row>
    <row r="127" spans="1:20" x14ac:dyDescent="0.45">
      <c r="A127" s="319"/>
      <c r="B127" s="81"/>
      <c r="C127" s="13" t="s">
        <v>330</v>
      </c>
      <c r="D127" s="180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</row>
    <row r="128" spans="1:20" x14ac:dyDescent="0.45">
      <c r="A128" s="319"/>
      <c r="B128" s="81"/>
      <c r="C128" s="81" t="s">
        <v>331</v>
      </c>
      <c r="D128" s="180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</row>
    <row r="129" spans="1:18" x14ac:dyDescent="0.45">
      <c r="A129" s="319"/>
      <c r="B129" s="81"/>
      <c r="C129" s="81" t="s">
        <v>848</v>
      </c>
      <c r="D129" s="180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</row>
    <row r="130" spans="1:18" x14ac:dyDescent="0.45">
      <c r="A130" s="319"/>
      <c r="B130" s="81"/>
      <c r="C130" s="81" t="s">
        <v>849</v>
      </c>
      <c r="D130" s="180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</row>
    <row r="131" spans="1:18" ht="20.25" customHeight="1" x14ac:dyDescent="0.45">
      <c r="A131" s="319"/>
      <c r="B131" s="81" t="s">
        <v>270</v>
      </c>
      <c r="C131" s="9"/>
      <c r="D131" s="180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</row>
    <row r="132" spans="1:18" ht="20.25" customHeight="1" x14ac:dyDescent="0.45">
      <c r="A132" s="319"/>
      <c r="B132" s="81" t="s">
        <v>332</v>
      </c>
      <c r="C132" s="13" t="s">
        <v>335</v>
      </c>
      <c r="D132" s="180">
        <v>1019200</v>
      </c>
      <c r="E132" s="59" t="s">
        <v>272</v>
      </c>
      <c r="F132" s="83" t="s">
        <v>262</v>
      </c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</row>
    <row r="133" spans="1:18" ht="20.25" customHeight="1" x14ac:dyDescent="0.45">
      <c r="A133" s="319"/>
      <c r="B133" s="81" t="s">
        <v>333</v>
      </c>
      <c r="C133" s="81" t="s">
        <v>336</v>
      </c>
      <c r="D133" s="180"/>
      <c r="E133" s="59" t="s">
        <v>131</v>
      </c>
      <c r="F133" s="83" t="s">
        <v>132</v>
      </c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</row>
    <row r="134" spans="1:18" ht="20.25" customHeight="1" x14ac:dyDescent="0.45">
      <c r="A134" s="319"/>
      <c r="B134" s="81" t="s">
        <v>334</v>
      </c>
      <c r="C134" s="81" t="s">
        <v>850</v>
      </c>
      <c r="D134" s="180"/>
      <c r="E134" s="83" t="s">
        <v>74</v>
      </c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</row>
    <row r="135" spans="1:18" ht="20.25" customHeight="1" x14ac:dyDescent="0.45">
      <c r="A135" s="319"/>
      <c r="B135" s="81"/>
      <c r="C135" s="81" t="s">
        <v>337</v>
      </c>
      <c r="D135" s="180"/>
      <c r="E135" s="83" t="s">
        <v>263</v>
      </c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</row>
    <row r="136" spans="1:18" ht="20.25" customHeight="1" x14ac:dyDescent="0.45">
      <c r="A136" s="319"/>
      <c r="B136" s="81"/>
      <c r="C136" s="81" t="s">
        <v>851</v>
      </c>
      <c r="D136" s="180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</row>
    <row r="137" spans="1:18" ht="20.25" customHeight="1" x14ac:dyDescent="0.45">
      <c r="A137" s="319"/>
      <c r="B137" s="81"/>
      <c r="C137" s="81" t="s">
        <v>852</v>
      </c>
      <c r="D137" s="180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</row>
    <row r="138" spans="1:18" ht="20.25" customHeight="1" x14ac:dyDescent="0.45">
      <c r="A138" s="319"/>
      <c r="B138" s="81"/>
      <c r="C138" s="81" t="s">
        <v>853</v>
      </c>
      <c r="D138" s="180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</row>
    <row r="139" spans="1:18" x14ac:dyDescent="0.45">
      <c r="A139" s="319"/>
      <c r="B139" s="81"/>
      <c r="C139" s="81" t="s">
        <v>338</v>
      </c>
      <c r="D139" s="180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</row>
    <row r="140" spans="1:18" ht="12.75" customHeight="1" x14ac:dyDescent="0.45">
      <c r="A140" s="319"/>
      <c r="B140" s="81"/>
      <c r="C140" s="100"/>
      <c r="D140" s="180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</row>
    <row r="141" spans="1:18" ht="20.25" customHeight="1" x14ac:dyDescent="0.45">
      <c r="A141" s="319"/>
      <c r="B141" s="81" t="s">
        <v>342</v>
      </c>
      <c r="C141" s="78" t="s">
        <v>858</v>
      </c>
      <c r="D141" s="180">
        <v>62400</v>
      </c>
      <c r="E141" s="83" t="s">
        <v>156</v>
      </c>
      <c r="F141" s="83" t="s">
        <v>262</v>
      </c>
      <c r="G141" s="84"/>
      <c r="H141" s="84"/>
      <c r="I141" s="84"/>
      <c r="J141" s="84"/>
      <c r="K141" s="59"/>
      <c r="L141" s="59"/>
      <c r="M141" s="59"/>
      <c r="N141" s="59"/>
      <c r="O141" s="59"/>
      <c r="P141" s="59"/>
      <c r="Q141" s="59"/>
      <c r="R141" s="59"/>
    </row>
    <row r="142" spans="1:18" ht="20.25" customHeight="1" x14ac:dyDescent="0.45">
      <c r="A142" s="319"/>
      <c r="B142" s="81" t="s">
        <v>343</v>
      </c>
      <c r="C142" s="322" t="s">
        <v>859</v>
      </c>
      <c r="D142" s="180"/>
      <c r="E142" s="83" t="s">
        <v>258</v>
      </c>
      <c r="F142" s="83" t="s">
        <v>132</v>
      </c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</row>
    <row r="143" spans="1:18" ht="20.25" customHeight="1" x14ac:dyDescent="0.45">
      <c r="A143" s="319"/>
      <c r="B143" s="81" t="s">
        <v>854</v>
      </c>
      <c r="C143" s="81" t="s">
        <v>861</v>
      </c>
      <c r="D143" s="180"/>
      <c r="E143" s="83" t="s">
        <v>864</v>
      </c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</row>
    <row r="144" spans="1:18" ht="20.25" customHeight="1" x14ac:dyDescent="0.45">
      <c r="A144" s="321"/>
      <c r="B144" s="86"/>
      <c r="C144" s="86" t="s">
        <v>863</v>
      </c>
      <c r="D144" s="182"/>
      <c r="E144" s="132" t="s">
        <v>261</v>
      </c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</row>
    <row r="145" spans="1:20" s="2" customFormat="1" ht="23.1" customHeight="1" x14ac:dyDescent="0.45">
      <c r="A145" s="68" t="s">
        <v>1395</v>
      </c>
      <c r="B145" s="13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15">
        <v>6</v>
      </c>
      <c r="T145" s="15"/>
    </row>
    <row r="146" spans="1:20" s="2" customFormat="1" x14ac:dyDescent="0.45">
      <c r="A146" s="114" t="s">
        <v>12</v>
      </c>
      <c r="B146" s="114" t="s">
        <v>13</v>
      </c>
      <c r="C146" s="114" t="s">
        <v>14</v>
      </c>
      <c r="D146" s="114" t="s">
        <v>59</v>
      </c>
      <c r="E146" s="114" t="s">
        <v>16</v>
      </c>
      <c r="F146" s="114" t="s">
        <v>17</v>
      </c>
      <c r="G146" s="434" t="s">
        <v>210</v>
      </c>
      <c r="H146" s="435"/>
      <c r="I146" s="436"/>
      <c r="J146" s="434" t="s">
        <v>613</v>
      </c>
      <c r="K146" s="435"/>
      <c r="L146" s="435"/>
      <c r="M146" s="435"/>
      <c r="N146" s="435"/>
      <c r="O146" s="435"/>
      <c r="P146" s="435"/>
      <c r="Q146" s="435"/>
      <c r="R146" s="436"/>
      <c r="S146" s="15"/>
      <c r="T146" s="15"/>
    </row>
    <row r="147" spans="1:20" s="2" customFormat="1" ht="24.75" x14ac:dyDescent="0.45">
      <c r="A147" s="115"/>
      <c r="B147" s="115"/>
      <c r="C147" s="115" t="s">
        <v>15</v>
      </c>
      <c r="D147" s="115"/>
      <c r="E147" s="115"/>
      <c r="F147" s="115" t="s">
        <v>18</v>
      </c>
      <c r="G147" s="209" t="s">
        <v>19</v>
      </c>
      <c r="H147" s="209" t="s">
        <v>20</v>
      </c>
      <c r="I147" s="209" t="s">
        <v>21</v>
      </c>
      <c r="J147" s="209" t="s">
        <v>22</v>
      </c>
      <c r="K147" s="209" t="s">
        <v>23</v>
      </c>
      <c r="L147" s="209" t="s">
        <v>24</v>
      </c>
      <c r="M147" s="209" t="s">
        <v>25</v>
      </c>
      <c r="N147" s="209" t="s">
        <v>26</v>
      </c>
      <c r="O147" s="209" t="s">
        <v>27</v>
      </c>
      <c r="P147" s="209" t="s">
        <v>28</v>
      </c>
      <c r="Q147" s="209" t="s">
        <v>29</v>
      </c>
      <c r="R147" s="209" t="s">
        <v>30</v>
      </c>
      <c r="S147" s="15"/>
      <c r="T147" s="15"/>
    </row>
    <row r="148" spans="1:20" ht="20.25" customHeight="1" x14ac:dyDescent="0.45">
      <c r="A148" s="319"/>
      <c r="B148" s="99"/>
      <c r="C148" s="81" t="s">
        <v>862</v>
      </c>
      <c r="D148" s="205"/>
      <c r="E148" s="83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</row>
    <row r="149" spans="1:20" ht="20.25" customHeight="1" x14ac:dyDescent="0.45">
      <c r="A149" s="319"/>
      <c r="B149" s="99"/>
      <c r="C149" s="81" t="s">
        <v>855</v>
      </c>
      <c r="D149" s="205"/>
      <c r="E149" s="83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</row>
    <row r="150" spans="1:20" ht="20.25" customHeight="1" x14ac:dyDescent="0.45">
      <c r="A150" s="319"/>
      <c r="B150" s="99"/>
      <c r="C150" s="183" t="s">
        <v>338</v>
      </c>
      <c r="D150" s="205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</row>
    <row r="151" spans="1:20" ht="20.25" customHeight="1" x14ac:dyDescent="0.45">
      <c r="A151" s="319"/>
      <c r="B151" s="99"/>
      <c r="C151" s="81" t="s">
        <v>856</v>
      </c>
      <c r="D151" s="180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</row>
    <row r="152" spans="1:20" ht="15" customHeight="1" x14ac:dyDescent="0.45">
      <c r="A152" s="319"/>
      <c r="B152" s="99"/>
      <c r="C152" s="81"/>
      <c r="D152" s="180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</row>
    <row r="153" spans="1:20" ht="20.25" customHeight="1" x14ac:dyDescent="0.45">
      <c r="A153" s="319"/>
      <c r="B153" s="81" t="s">
        <v>857</v>
      </c>
      <c r="C153" s="78" t="s">
        <v>858</v>
      </c>
      <c r="D153" s="180">
        <v>62400</v>
      </c>
      <c r="E153" s="83" t="s">
        <v>156</v>
      </c>
      <c r="F153" s="83" t="s">
        <v>262</v>
      </c>
      <c r="G153" s="84"/>
      <c r="H153" s="84"/>
      <c r="I153" s="84"/>
      <c r="J153" s="84"/>
      <c r="K153" s="59"/>
      <c r="L153" s="59"/>
      <c r="M153" s="59"/>
      <c r="N153" s="59"/>
      <c r="O153" s="59"/>
      <c r="P153" s="59"/>
      <c r="Q153" s="59"/>
      <c r="R153" s="59"/>
    </row>
    <row r="154" spans="1:20" ht="20.25" customHeight="1" x14ac:dyDescent="0.45">
      <c r="A154" s="319"/>
      <c r="B154" s="81" t="s">
        <v>343</v>
      </c>
      <c r="C154" s="370" t="s">
        <v>859</v>
      </c>
      <c r="D154" s="180"/>
      <c r="E154" s="83" t="s">
        <v>258</v>
      </c>
      <c r="F154" s="83" t="s">
        <v>132</v>
      </c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</row>
    <row r="155" spans="1:20" ht="20.25" customHeight="1" x14ac:dyDescent="0.45">
      <c r="A155" s="319"/>
      <c r="B155" s="81" t="s">
        <v>274</v>
      </c>
      <c r="C155" s="81" t="s">
        <v>860</v>
      </c>
      <c r="D155" s="205"/>
      <c r="E155" s="83" t="s">
        <v>865</v>
      </c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</row>
    <row r="156" spans="1:20" ht="20.25" customHeight="1" x14ac:dyDescent="0.45">
      <c r="A156" s="319"/>
      <c r="B156" s="81"/>
      <c r="C156" s="81" t="s">
        <v>856</v>
      </c>
      <c r="D156" s="205"/>
      <c r="E156" s="83" t="s">
        <v>264</v>
      </c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</row>
    <row r="157" spans="1:20" ht="20.25" customHeight="1" x14ac:dyDescent="0.45">
      <c r="A157" s="319"/>
      <c r="B157" s="99"/>
      <c r="C157" s="81"/>
      <c r="D157" s="205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</row>
    <row r="158" spans="1:20" x14ac:dyDescent="0.45">
      <c r="A158" s="319"/>
      <c r="B158" s="185" t="s">
        <v>182</v>
      </c>
      <c r="C158" s="240"/>
      <c r="D158" s="180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</row>
    <row r="159" spans="1:20" x14ac:dyDescent="0.45">
      <c r="A159" s="319"/>
      <c r="B159" s="81" t="s">
        <v>339</v>
      </c>
      <c r="C159" s="81" t="s">
        <v>344</v>
      </c>
      <c r="D159" s="180">
        <v>2000000</v>
      </c>
      <c r="E159" s="59" t="s">
        <v>272</v>
      </c>
      <c r="F159" s="83" t="s">
        <v>262</v>
      </c>
      <c r="G159" s="84"/>
      <c r="H159" s="84"/>
      <c r="I159" s="84"/>
      <c r="J159" s="84"/>
      <c r="K159" s="59"/>
      <c r="L159" s="59"/>
      <c r="M159" s="59"/>
      <c r="N159" s="59"/>
      <c r="O159" s="59"/>
      <c r="P159" s="59"/>
      <c r="Q159" s="59"/>
      <c r="R159" s="59"/>
    </row>
    <row r="160" spans="1:20" x14ac:dyDescent="0.45">
      <c r="A160" s="319"/>
      <c r="B160" s="81" t="s">
        <v>340</v>
      </c>
      <c r="C160" s="81" t="s">
        <v>345</v>
      </c>
      <c r="D160" s="180"/>
      <c r="E160" s="59" t="s">
        <v>131</v>
      </c>
      <c r="F160" s="83" t="s">
        <v>132</v>
      </c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</row>
    <row r="161" spans="1:20" x14ac:dyDescent="0.45">
      <c r="A161" s="319"/>
      <c r="B161" s="81" t="s">
        <v>341</v>
      </c>
      <c r="C161" s="81" t="s">
        <v>866</v>
      </c>
      <c r="D161" s="180"/>
      <c r="E161" s="83" t="s">
        <v>74</v>
      </c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</row>
    <row r="162" spans="1:20" x14ac:dyDescent="0.45">
      <c r="A162" s="319"/>
      <c r="B162" s="81"/>
      <c r="C162" s="13" t="s">
        <v>867</v>
      </c>
      <c r="D162" s="180"/>
      <c r="E162" s="83" t="s">
        <v>263</v>
      </c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</row>
    <row r="163" spans="1:20" x14ac:dyDescent="0.45">
      <c r="A163" s="319"/>
      <c r="B163" s="81"/>
      <c r="C163" s="81" t="s">
        <v>346</v>
      </c>
      <c r="D163" s="180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</row>
    <row r="164" spans="1:20" x14ac:dyDescent="0.45">
      <c r="A164" s="319"/>
      <c r="B164" s="81"/>
      <c r="C164" s="81" t="s">
        <v>868</v>
      </c>
      <c r="D164" s="180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</row>
    <row r="165" spans="1:20" x14ac:dyDescent="0.45">
      <c r="A165" s="319"/>
      <c r="B165" s="81"/>
      <c r="C165" s="81" t="s">
        <v>869</v>
      </c>
      <c r="D165" s="180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</row>
    <row r="166" spans="1:20" x14ac:dyDescent="0.45">
      <c r="A166" s="319"/>
      <c r="B166" s="81"/>
      <c r="C166" s="59" t="s">
        <v>870</v>
      </c>
      <c r="D166" s="180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</row>
    <row r="167" spans="1:20" x14ac:dyDescent="0.45">
      <c r="A167" s="319"/>
      <c r="B167" s="93"/>
      <c r="C167" s="59" t="s">
        <v>338</v>
      </c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</row>
    <row r="168" spans="1:20" x14ac:dyDescent="0.45">
      <c r="A168" s="321"/>
      <c r="B168" s="188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</row>
    <row r="169" spans="1:20" s="2" customFormat="1" ht="23.1" customHeight="1" x14ac:dyDescent="0.45">
      <c r="A169" s="68" t="s">
        <v>1395</v>
      </c>
      <c r="B169" s="13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15">
        <v>6</v>
      </c>
      <c r="T169" s="15"/>
    </row>
    <row r="170" spans="1:20" s="2" customFormat="1" x14ac:dyDescent="0.45">
      <c r="A170" s="114" t="s">
        <v>12</v>
      </c>
      <c r="B170" s="114" t="s">
        <v>13</v>
      </c>
      <c r="C170" s="114" t="s">
        <v>14</v>
      </c>
      <c r="D170" s="114" t="s">
        <v>59</v>
      </c>
      <c r="E170" s="114" t="s">
        <v>16</v>
      </c>
      <c r="F170" s="114" t="s">
        <v>17</v>
      </c>
      <c r="G170" s="434" t="s">
        <v>210</v>
      </c>
      <c r="H170" s="435"/>
      <c r="I170" s="436"/>
      <c r="J170" s="434" t="s">
        <v>613</v>
      </c>
      <c r="K170" s="435"/>
      <c r="L170" s="435"/>
      <c r="M170" s="435"/>
      <c r="N170" s="435"/>
      <c r="O170" s="435"/>
      <c r="P170" s="435"/>
      <c r="Q170" s="435"/>
      <c r="R170" s="436"/>
      <c r="S170" s="15"/>
      <c r="T170" s="15"/>
    </row>
    <row r="171" spans="1:20" s="2" customFormat="1" ht="24.75" x14ac:dyDescent="0.45">
      <c r="A171" s="115"/>
      <c r="B171" s="115"/>
      <c r="C171" s="115" t="s">
        <v>15</v>
      </c>
      <c r="D171" s="115"/>
      <c r="E171" s="115"/>
      <c r="F171" s="115" t="s">
        <v>18</v>
      </c>
      <c r="G171" s="209" t="s">
        <v>19</v>
      </c>
      <c r="H171" s="209" t="s">
        <v>20</v>
      </c>
      <c r="I171" s="209" t="s">
        <v>21</v>
      </c>
      <c r="J171" s="209" t="s">
        <v>22</v>
      </c>
      <c r="K171" s="209" t="s">
        <v>23</v>
      </c>
      <c r="L171" s="209" t="s">
        <v>24</v>
      </c>
      <c r="M171" s="209" t="s">
        <v>25</v>
      </c>
      <c r="N171" s="209" t="s">
        <v>26</v>
      </c>
      <c r="O171" s="209" t="s">
        <v>27</v>
      </c>
      <c r="P171" s="209" t="s">
        <v>28</v>
      </c>
      <c r="Q171" s="209" t="s">
        <v>29</v>
      </c>
      <c r="R171" s="209" t="s">
        <v>30</v>
      </c>
      <c r="S171" s="15"/>
      <c r="T171" s="15"/>
    </row>
    <row r="172" spans="1:20" s="2" customFormat="1" x14ac:dyDescent="0.45">
      <c r="A172" s="155">
        <v>2</v>
      </c>
      <c r="B172" s="186" t="s">
        <v>878</v>
      </c>
      <c r="C172" s="85"/>
      <c r="D172" s="85"/>
      <c r="E172" s="85"/>
      <c r="F172" s="85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15"/>
      <c r="T172" s="15"/>
    </row>
    <row r="173" spans="1:20" s="2" customFormat="1" x14ac:dyDescent="0.45">
      <c r="A173" s="154"/>
      <c r="B173" s="187" t="s">
        <v>347</v>
      </c>
      <c r="C173" s="85"/>
      <c r="D173" s="85"/>
      <c r="E173" s="85"/>
      <c r="F173" s="85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15"/>
      <c r="T173" s="15"/>
    </row>
    <row r="174" spans="1:20" s="8" customFormat="1" x14ac:dyDescent="0.45">
      <c r="A174" s="319"/>
      <c r="B174" s="175" t="s">
        <v>871</v>
      </c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30"/>
      <c r="T174" s="30"/>
    </row>
    <row r="175" spans="1:20" s="8" customFormat="1" x14ac:dyDescent="0.45">
      <c r="A175" s="319"/>
      <c r="B175" s="322" t="s">
        <v>872</v>
      </c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30"/>
      <c r="T175" s="30"/>
    </row>
    <row r="176" spans="1:20" s="8" customFormat="1" x14ac:dyDescent="0.45">
      <c r="A176" s="319"/>
      <c r="B176" s="322" t="s">
        <v>873</v>
      </c>
      <c r="C176" s="59" t="s">
        <v>875</v>
      </c>
      <c r="D176" s="180">
        <v>62600</v>
      </c>
      <c r="E176" s="83" t="s">
        <v>156</v>
      </c>
      <c r="F176" s="83" t="s">
        <v>262</v>
      </c>
      <c r="G176" s="84"/>
      <c r="H176" s="84"/>
      <c r="I176" s="84"/>
      <c r="J176" s="84"/>
      <c r="K176" s="59"/>
      <c r="L176" s="59"/>
      <c r="M176" s="59"/>
      <c r="N176" s="59"/>
      <c r="O176" s="59"/>
      <c r="P176" s="59"/>
      <c r="Q176" s="59"/>
      <c r="R176" s="59"/>
      <c r="S176" s="30"/>
      <c r="T176" s="30"/>
    </row>
    <row r="177" spans="1:20" s="8" customFormat="1" x14ac:dyDescent="0.45">
      <c r="A177" s="319"/>
      <c r="B177" s="239" t="s">
        <v>874</v>
      </c>
      <c r="C177" s="81" t="s">
        <v>876</v>
      </c>
      <c r="D177" s="180"/>
      <c r="E177" s="83" t="s">
        <v>258</v>
      </c>
      <c r="F177" s="83" t="s">
        <v>132</v>
      </c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30"/>
      <c r="T177" s="30"/>
    </row>
    <row r="178" spans="1:20" s="8" customFormat="1" x14ac:dyDescent="0.45">
      <c r="A178" s="319"/>
      <c r="B178" s="322" t="s">
        <v>261</v>
      </c>
      <c r="C178" s="81" t="s">
        <v>877</v>
      </c>
      <c r="D178" s="320"/>
      <c r="E178" s="83" t="s">
        <v>864</v>
      </c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30"/>
      <c r="T178" s="30"/>
    </row>
    <row r="179" spans="1:20" s="8" customFormat="1" x14ac:dyDescent="0.45">
      <c r="A179" s="319"/>
      <c r="B179" s="239"/>
      <c r="C179" s="81" t="s">
        <v>879</v>
      </c>
      <c r="D179" s="320"/>
      <c r="E179" s="83" t="s">
        <v>261</v>
      </c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30"/>
      <c r="T179" s="30"/>
    </row>
    <row r="180" spans="1:20" s="11" customFormat="1" ht="24.95" customHeight="1" x14ac:dyDescent="0.45">
      <c r="A180" s="48"/>
      <c r="B180" s="49" t="s">
        <v>273</v>
      </c>
      <c r="C180" s="50"/>
      <c r="D180" s="51">
        <f>SUM(D176,D159,D153,D141,D132,D116,D112,D107,D103,D98,D89,D85,D81,D75,D63,D54,D49,D41,D30)</f>
        <v>3902700</v>
      </c>
      <c r="E180" s="49"/>
      <c r="F180" s="48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87"/>
      <c r="T180" s="87"/>
    </row>
    <row r="181" spans="1:20" s="4" customFormat="1" ht="24.95" customHeight="1" x14ac:dyDescent="0.45">
      <c r="A181" s="88"/>
      <c r="B181" s="89"/>
      <c r="C181" s="90"/>
      <c r="D181" s="91"/>
      <c r="E181" s="89"/>
      <c r="F181" s="88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78"/>
      <c r="T181" s="78"/>
    </row>
    <row r="182" spans="1:20" s="3" customFormat="1" ht="23.1" customHeight="1" x14ac:dyDescent="0.45">
      <c r="A182" s="68" t="s">
        <v>1396</v>
      </c>
      <c r="B182" s="13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13">
        <v>9</v>
      </c>
      <c r="T182" s="13"/>
    </row>
    <row r="183" spans="1:20" s="2" customFormat="1" x14ac:dyDescent="0.45">
      <c r="A183" s="114" t="s">
        <v>12</v>
      </c>
      <c r="B183" s="114" t="s">
        <v>13</v>
      </c>
      <c r="C183" s="114" t="s">
        <v>14</v>
      </c>
      <c r="D183" s="114" t="s">
        <v>59</v>
      </c>
      <c r="E183" s="114" t="s">
        <v>16</v>
      </c>
      <c r="F183" s="114" t="s">
        <v>17</v>
      </c>
      <c r="G183" s="434" t="s">
        <v>210</v>
      </c>
      <c r="H183" s="435"/>
      <c r="I183" s="436"/>
      <c r="J183" s="434" t="s">
        <v>613</v>
      </c>
      <c r="K183" s="435"/>
      <c r="L183" s="435"/>
      <c r="M183" s="435"/>
      <c r="N183" s="435"/>
      <c r="O183" s="435"/>
      <c r="P183" s="435"/>
      <c r="Q183" s="435"/>
      <c r="R183" s="436"/>
      <c r="S183" s="15"/>
      <c r="T183" s="15"/>
    </row>
    <row r="184" spans="1:20" s="2" customFormat="1" ht="24.75" x14ac:dyDescent="0.45">
      <c r="A184" s="115"/>
      <c r="B184" s="115"/>
      <c r="C184" s="115" t="s">
        <v>15</v>
      </c>
      <c r="D184" s="115"/>
      <c r="E184" s="115"/>
      <c r="F184" s="115" t="s">
        <v>18</v>
      </c>
      <c r="G184" s="209" t="s">
        <v>19</v>
      </c>
      <c r="H184" s="209" t="s">
        <v>20</v>
      </c>
      <c r="I184" s="209" t="s">
        <v>21</v>
      </c>
      <c r="J184" s="209" t="s">
        <v>22</v>
      </c>
      <c r="K184" s="209" t="s">
        <v>23</v>
      </c>
      <c r="L184" s="209" t="s">
        <v>24</v>
      </c>
      <c r="M184" s="209" t="s">
        <v>25</v>
      </c>
      <c r="N184" s="209" t="s">
        <v>26</v>
      </c>
      <c r="O184" s="209" t="s">
        <v>27</v>
      </c>
      <c r="P184" s="209" t="s">
        <v>28</v>
      </c>
      <c r="Q184" s="209" t="s">
        <v>29</v>
      </c>
      <c r="R184" s="209" t="s">
        <v>30</v>
      </c>
      <c r="S184" s="15"/>
      <c r="T184" s="15"/>
    </row>
    <row r="185" spans="1:20" x14ac:dyDescent="0.45">
      <c r="A185" s="190" t="s">
        <v>100</v>
      </c>
      <c r="B185" s="93" t="s">
        <v>350</v>
      </c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</row>
    <row r="186" spans="1:20" x14ac:dyDescent="0.45">
      <c r="A186" s="190"/>
      <c r="B186" s="93" t="s">
        <v>351</v>
      </c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</row>
    <row r="187" spans="1:20" x14ac:dyDescent="0.45">
      <c r="A187" s="81"/>
      <c r="B187" s="81" t="s">
        <v>352</v>
      </c>
      <c r="C187" s="81" t="s">
        <v>348</v>
      </c>
      <c r="D187" s="82">
        <v>30000</v>
      </c>
      <c r="E187" s="83" t="s">
        <v>131</v>
      </c>
      <c r="F187" s="83" t="s">
        <v>99</v>
      </c>
      <c r="G187" s="59"/>
      <c r="H187" s="59"/>
      <c r="I187" s="59"/>
      <c r="J187" s="59"/>
      <c r="K187" s="59"/>
      <c r="L187" s="84"/>
      <c r="M187" s="84"/>
      <c r="N187" s="59"/>
      <c r="O187" s="59"/>
      <c r="P187" s="59"/>
      <c r="Q187" s="59"/>
      <c r="R187" s="59"/>
    </row>
    <row r="188" spans="1:20" x14ac:dyDescent="0.45">
      <c r="A188" s="81"/>
      <c r="B188" s="13" t="s">
        <v>353</v>
      </c>
      <c r="C188" s="81" t="s">
        <v>349</v>
      </c>
      <c r="D188" s="59"/>
      <c r="E188" s="83" t="s">
        <v>56</v>
      </c>
      <c r="F188" s="83" t="s">
        <v>98</v>
      </c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</row>
    <row r="189" spans="1:20" x14ac:dyDescent="0.45">
      <c r="A189" s="81"/>
      <c r="B189" s="78"/>
      <c r="C189" s="59" t="s">
        <v>886</v>
      </c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</row>
    <row r="190" spans="1:20" x14ac:dyDescent="0.45">
      <c r="A190" s="81"/>
      <c r="B190" s="81"/>
      <c r="C190" s="59" t="s">
        <v>881</v>
      </c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</row>
    <row r="191" spans="1:20" s="1" customFormat="1" ht="23.1" customHeight="1" x14ac:dyDescent="0.45">
      <c r="A191" s="178"/>
      <c r="B191" s="119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30"/>
      <c r="T191" s="30"/>
    </row>
    <row r="192" spans="1:20" s="3" customFormat="1" ht="23.1" customHeight="1" x14ac:dyDescent="0.45">
      <c r="A192" s="68" t="s">
        <v>1396</v>
      </c>
      <c r="B192" s="13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13">
        <v>9</v>
      </c>
      <c r="T192" s="13"/>
    </row>
    <row r="193" spans="1:20" s="2" customFormat="1" x14ac:dyDescent="0.45">
      <c r="A193" s="114" t="s">
        <v>12</v>
      </c>
      <c r="B193" s="114" t="s">
        <v>13</v>
      </c>
      <c r="C193" s="114" t="s">
        <v>14</v>
      </c>
      <c r="D193" s="114" t="s">
        <v>59</v>
      </c>
      <c r="E193" s="114" t="s">
        <v>16</v>
      </c>
      <c r="F193" s="114" t="s">
        <v>17</v>
      </c>
      <c r="G193" s="434" t="s">
        <v>210</v>
      </c>
      <c r="H193" s="435"/>
      <c r="I193" s="436"/>
      <c r="J193" s="434" t="s">
        <v>613</v>
      </c>
      <c r="K193" s="435"/>
      <c r="L193" s="435"/>
      <c r="M193" s="435"/>
      <c r="N193" s="435"/>
      <c r="O193" s="435"/>
      <c r="P193" s="435"/>
      <c r="Q193" s="435"/>
      <c r="R193" s="436"/>
      <c r="S193" s="15"/>
      <c r="T193" s="15"/>
    </row>
    <row r="194" spans="1:20" s="2" customFormat="1" ht="24.75" x14ac:dyDescent="0.45">
      <c r="A194" s="115"/>
      <c r="B194" s="115"/>
      <c r="C194" s="115" t="s">
        <v>15</v>
      </c>
      <c r="D194" s="115"/>
      <c r="E194" s="115"/>
      <c r="F194" s="115" t="s">
        <v>18</v>
      </c>
      <c r="G194" s="209" t="s">
        <v>19</v>
      </c>
      <c r="H194" s="209" t="s">
        <v>20</v>
      </c>
      <c r="I194" s="209" t="s">
        <v>21</v>
      </c>
      <c r="J194" s="209" t="s">
        <v>22</v>
      </c>
      <c r="K194" s="209" t="s">
        <v>23</v>
      </c>
      <c r="L194" s="209" t="s">
        <v>24</v>
      </c>
      <c r="M194" s="209" t="s">
        <v>25</v>
      </c>
      <c r="N194" s="209" t="s">
        <v>26</v>
      </c>
      <c r="O194" s="209" t="s">
        <v>27</v>
      </c>
      <c r="P194" s="209" t="s">
        <v>28</v>
      </c>
      <c r="Q194" s="209" t="s">
        <v>29</v>
      </c>
      <c r="R194" s="209" t="s">
        <v>30</v>
      </c>
      <c r="S194" s="15"/>
      <c r="T194" s="15"/>
    </row>
    <row r="195" spans="1:20" x14ac:dyDescent="0.45">
      <c r="A195" s="81"/>
      <c r="B195" s="81" t="s">
        <v>352</v>
      </c>
      <c r="C195" s="81" t="s">
        <v>355</v>
      </c>
      <c r="D195" s="82">
        <v>65000</v>
      </c>
      <c r="E195" s="83" t="s">
        <v>131</v>
      </c>
      <c r="F195" s="83" t="s">
        <v>99</v>
      </c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</row>
    <row r="196" spans="1:20" s="8" customFormat="1" x14ac:dyDescent="0.45">
      <c r="A196" s="81"/>
      <c r="B196" s="59" t="s">
        <v>354</v>
      </c>
      <c r="C196" s="81" t="s">
        <v>356</v>
      </c>
      <c r="D196" s="59"/>
      <c r="E196" s="83" t="s">
        <v>56</v>
      </c>
      <c r="F196" s="83" t="s">
        <v>98</v>
      </c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30"/>
      <c r="T196" s="30"/>
    </row>
    <row r="197" spans="1:20" s="8" customFormat="1" x14ac:dyDescent="0.45">
      <c r="A197" s="81"/>
      <c r="B197" s="59"/>
      <c r="C197" s="81" t="s">
        <v>357</v>
      </c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30"/>
      <c r="T197" s="30"/>
    </row>
    <row r="198" spans="1:20" x14ac:dyDescent="0.45">
      <c r="A198" s="324"/>
      <c r="B198" s="59"/>
      <c r="C198" s="59" t="s">
        <v>886</v>
      </c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</row>
    <row r="199" spans="1:20" x14ac:dyDescent="0.45">
      <c r="A199" s="324"/>
      <c r="B199" s="81"/>
      <c r="C199" s="59" t="s">
        <v>884</v>
      </c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</row>
    <row r="200" spans="1:20" ht="12" customHeight="1" x14ac:dyDescent="0.45">
      <c r="A200" s="324"/>
      <c r="B200" s="81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</row>
    <row r="201" spans="1:20" x14ac:dyDescent="0.45">
      <c r="A201" s="81"/>
      <c r="B201" s="81" t="s">
        <v>102</v>
      </c>
      <c r="C201" s="81" t="s">
        <v>882</v>
      </c>
      <c r="D201" s="156">
        <v>3000</v>
      </c>
      <c r="E201" s="83" t="s">
        <v>131</v>
      </c>
      <c r="F201" s="83" t="s">
        <v>99</v>
      </c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</row>
    <row r="202" spans="1:20" x14ac:dyDescent="0.45">
      <c r="A202" s="81"/>
      <c r="B202" s="59"/>
      <c r="C202" s="81" t="s">
        <v>883</v>
      </c>
      <c r="D202" s="59"/>
      <c r="E202" s="83" t="s">
        <v>56</v>
      </c>
      <c r="F202" s="83" t="s">
        <v>98</v>
      </c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</row>
    <row r="203" spans="1:20" x14ac:dyDescent="0.45">
      <c r="A203" s="81"/>
      <c r="B203" s="59"/>
      <c r="C203" s="81" t="s">
        <v>885</v>
      </c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</row>
    <row r="204" spans="1:20" x14ac:dyDescent="0.45">
      <c r="A204" s="81"/>
      <c r="B204" s="81"/>
      <c r="C204" s="81" t="s">
        <v>887</v>
      </c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</row>
    <row r="205" spans="1:20" ht="12" customHeight="1" x14ac:dyDescent="0.45">
      <c r="A205" s="81"/>
      <c r="B205" s="81"/>
      <c r="C205" s="81"/>
      <c r="D205" s="59"/>
      <c r="E205" s="78"/>
      <c r="F205" s="59"/>
      <c r="G205" s="61"/>
      <c r="H205" s="61"/>
      <c r="I205" s="59"/>
      <c r="J205" s="59"/>
      <c r="K205" s="59"/>
      <c r="L205" s="59"/>
      <c r="M205" s="59"/>
      <c r="N205" s="59"/>
      <c r="O205" s="59"/>
      <c r="P205" s="59"/>
      <c r="Q205" s="59"/>
      <c r="R205" s="59"/>
    </row>
    <row r="206" spans="1:20" ht="21.75" customHeight="1" x14ac:dyDescent="0.45">
      <c r="A206" s="81"/>
      <c r="B206" s="147" t="s">
        <v>275</v>
      </c>
      <c r="C206" s="81" t="s">
        <v>358</v>
      </c>
      <c r="D206" s="156">
        <v>5000</v>
      </c>
      <c r="E206" s="83" t="s">
        <v>131</v>
      </c>
      <c r="F206" s="83" t="s">
        <v>99</v>
      </c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</row>
    <row r="207" spans="1:20" x14ac:dyDescent="0.45">
      <c r="A207" s="81"/>
      <c r="B207" s="147" t="s">
        <v>276</v>
      </c>
      <c r="C207" s="81" t="s">
        <v>880</v>
      </c>
      <c r="D207" s="138"/>
      <c r="E207" s="325" t="s">
        <v>56</v>
      </c>
      <c r="F207" s="83" t="s">
        <v>98</v>
      </c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</row>
    <row r="208" spans="1:20" x14ac:dyDescent="0.45">
      <c r="A208" s="81"/>
      <c r="B208" s="147"/>
      <c r="C208" s="59" t="s">
        <v>884</v>
      </c>
      <c r="D208" s="138"/>
      <c r="E208" s="78"/>
      <c r="F208" s="59"/>
      <c r="G208" s="61"/>
      <c r="H208" s="61"/>
      <c r="I208" s="59"/>
      <c r="J208" s="59"/>
      <c r="K208" s="59"/>
      <c r="L208" s="59"/>
      <c r="M208" s="59"/>
      <c r="N208" s="59"/>
      <c r="O208" s="59"/>
      <c r="P208" s="59"/>
      <c r="Q208" s="59"/>
      <c r="R208" s="59"/>
    </row>
    <row r="209" spans="1:20" s="9" customFormat="1" x14ac:dyDescent="0.45">
      <c r="A209" s="190" t="s">
        <v>90</v>
      </c>
      <c r="B209" s="150" t="s">
        <v>359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13"/>
      <c r="T209" s="13"/>
    </row>
    <row r="210" spans="1:20" s="9" customFormat="1" x14ac:dyDescent="0.45">
      <c r="A210" s="190"/>
      <c r="B210" s="150" t="s">
        <v>360</v>
      </c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13"/>
      <c r="T210" s="13"/>
    </row>
    <row r="211" spans="1:20" x14ac:dyDescent="0.45">
      <c r="A211" s="81"/>
      <c r="B211" s="81" t="s">
        <v>361</v>
      </c>
      <c r="C211" s="81" t="s">
        <v>363</v>
      </c>
      <c r="D211" s="82">
        <v>3000</v>
      </c>
      <c r="E211" s="83" t="s">
        <v>131</v>
      </c>
      <c r="F211" s="83" t="s">
        <v>99</v>
      </c>
      <c r="G211" s="59"/>
      <c r="H211" s="59"/>
      <c r="I211" s="59"/>
      <c r="J211" s="59"/>
      <c r="K211" s="59"/>
      <c r="L211" s="59"/>
      <c r="M211" s="59" t="s">
        <v>34</v>
      </c>
      <c r="N211" s="59"/>
      <c r="O211" s="59"/>
      <c r="P211" s="59"/>
      <c r="Q211" s="59"/>
      <c r="R211" s="59"/>
    </row>
    <row r="212" spans="1:20" x14ac:dyDescent="0.45">
      <c r="A212" s="81"/>
      <c r="B212" s="78" t="s">
        <v>362</v>
      </c>
      <c r="C212" s="81" t="s">
        <v>892</v>
      </c>
      <c r="D212" s="59"/>
      <c r="E212" s="83" t="s">
        <v>56</v>
      </c>
      <c r="F212" s="83" t="s">
        <v>98</v>
      </c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</row>
    <row r="213" spans="1:20" x14ac:dyDescent="0.45">
      <c r="A213" s="81"/>
      <c r="B213" s="78"/>
      <c r="C213" s="59" t="s">
        <v>888</v>
      </c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</row>
    <row r="214" spans="1:20" s="8" customFormat="1" ht="21" customHeight="1" x14ac:dyDescent="0.45">
      <c r="A214" s="86"/>
      <c r="B214" s="86"/>
      <c r="C214" s="86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30"/>
      <c r="T214" s="30"/>
    </row>
    <row r="215" spans="1:20" s="8" customFormat="1" ht="21" customHeight="1" x14ac:dyDescent="0.45">
      <c r="A215" s="100"/>
      <c r="B215" s="100"/>
      <c r="C215" s="100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30"/>
      <c r="T215" s="30"/>
    </row>
    <row r="216" spans="1:20" s="3" customFormat="1" ht="23.1" customHeight="1" x14ac:dyDescent="0.45">
      <c r="A216" s="68" t="s">
        <v>1396</v>
      </c>
      <c r="B216" s="13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13">
        <v>9</v>
      </c>
      <c r="T216" s="13"/>
    </row>
    <row r="217" spans="1:20" s="2" customFormat="1" x14ac:dyDescent="0.45">
      <c r="A217" s="114" t="s">
        <v>12</v>
      </c>
      <c r="B217" s="114" t="s">
        <v>13</v>
      </c>
      <c r="C217" s="114" t="s">
        <v>14</v>
      </c>
      <c r="D217" s="114" t="s">
        <v>59</v>
      </c>
      <c r="E217" s="114" t="s">
        <v>16</v>
      </c>
      <c r="F217" s="114" t="s">
        <v>17</v>
      </c>
      <c r="G217" s="434" t="s">
        <v>210</v>
      </c>
      <c r="H217" s="435"/>
      <c r="I217" s="436"/>
      <c r="J217" s="434" t="s">
        <v>613</v>
      </c>
      <c r="K217" s="435"/>
      <c r="L217" s="435"/>
      <c r="M217" s="435"/>
      <c r="N217" s="435"/>
      <c r="O217" s="435"/>
      <c r="P217" s="435"/>
      <c r="Q217" s="435"/>
      <c r="R217" s="436"/>
      <c r="S217" s="15"/>
      <c r="T217" s="15"/>
    </row>
    <row r="218" spans="1:20" s="2" customFormat="1" ht="24.75" x14ac:dyDescent="0.45">
      <c r="A218" s="115"/>
      <c r="B218" s="115"/>
      <c r="C218" s="115" t="s">
        <v>15</v>
      </c>
      <c r="D218" s="115"/>
      <c r="E218" s="115"/>
      <c r="F218" s="115" t="s">
        <v>18</v>
      </c>
      <c r="G218" s="209" t="s">
        <v>19</v>
      </c>
      <c r="H218" s="209" t="s">
        <v>20</v>
      </c>
      <c r="I218" s="209" t="s">
        <v>21</v>
      </c>
      <c r="J218" s="209" t="s">
        <v>22</v>
      </c>
      <c r="K218" s="209" t="s">
        <v>23</v>
      </c>
      <c r="L218" s="209" t="s">
        <v>24</v>
      </c>
      <c r="M218" s="209" t="s">
        <v>25</v>
      </c>
      <c r="N218" s="209" t="s">
        <v>26</v>
      </c>
      <c r="O218" s="209" t="s">
        <v>27</v>
      </c>
      <c r="P218" s="209" t="s">
        <v>28</v>
      </c>
      <c r="Q218" s="209" t="s">
        <v>29</v>
      </c>
      <c r="R218" s="209" t="s">
        <v>30</v>
      </c>
      <c r="S218" s="15"/>
      <c r="T218" s="15"/>
    </row>
    <row r="219" spans="1:20" x14ac:dyDescent="0.45">
      <c r="A219" s="81"/>
      <c r="B219" s="81" t="s">
        <v>364</v>
      </c>
      <c r="C219" s="81" t="s">
        <v>366</v>
      </c>
      <c r="D219" s="82">
        <v>3000</v>
      </c>
      <c r="E219" s="83" t="s">
        <v>131</v>
      </c>
      <c r="F219" s="83" t="s">
        <v>99</v>
      </c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</row>
    <row r="220" spans="1:20" x14ac:dyDescent="0.45">
      <c r="A220" s="81"/>
      <c r="B220" s="78" t="s">
        <v>365</v>
      </c>
      <c r="C220" s="81" t="s">
        <v>367</v>
      </c>
      <c r="D220" s="59"/>
      <c r="E220" s="83" t="s">
        <v>56</v>
      </c>
      <c r="F220" s="83" t="s">
        <v>98</v>
      </c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</row>
    <row r="221" spans="1:20" x14ac:dyDescent="0.45">
      <c r="A221" s="81"/>
      <c r="B221" s="78"/>
      <c r="C221" s="59" t="s">
        <v>891</v>
      </c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</row>
    <row r="222" spans="1:20" x14ac:dyDescent="0.45">
      <c r="A222" s="81"/>
      <c r="B222" s="81"/>
      <c r="C222" s="81" t="s">
        <v>889</v>
      </c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</row>
    <row r="223" spans="1:20" ht="12" customHeight="1" x14ac:dyDescent="0.45">
      <c r="A223" s="81"/>
      <c r="B223" s="81"/>
      <c r="C223" s="240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</row>
    <row r="224" spans="1:20" s="9" customFormat="1" x14ac:dyDescent="0.45">
      <c r="A224" s="81"/>
      <c r="B224" s="81" t="s">
        <v>104</v>
      </c>
      <c r="C224" s="81" t="s">
        <v>368</v>
      </c>
      <c r="D224" s="82">
        <v>3000</v>
      </c>
      <c r="E224" s="83" t="s">
        <v>131</v>
      </c>
      <c r="F224" s="83" t="s">
        <v>99</v>
      </c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13"/>
      <c r="T224" s="13"/>
    </row>
    <row r="225" spans="1:20" x14ac:dyDescent="0.45">
      <c r="A225" s="81"/>
      <c r="B225" s="59"/>
      <c r="C225" s="59" t="s">
        <v>891</v>
      </c>
      <c r="D225" s="59"/>
      <c r="E225" s="83" t="s">
        <v>56</v>
      </c>
      <c r="F225" s="83" t="s">
        <v>98</v>
      </c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</row>
    <row r="226" spans="1:20" x14ac:dyDescent="0.45">
      <c r="A226" s="81"/>
      <c r="B226" s="59"/>
      <c r="C226" s="81" t="s">
        <v>889</v>
      </c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</row>
    <row r="227" spans="1:20" ht="12.75" customHeight="1" x14ac:dyDescent="0.45">
      <c r="A227" s="81"/>
      <c r="B227" s="59"/>
      <c r="C227" s="100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</row>
    <row r="228" spans="1:20" x14ac:dyDescent="0.45">
      <c r="A228" s="81"/>
      <c r="B228" s="81" t="s">
        <v>105</v>
      </c>
      <c r="C228" s="81" t="s">
        <v>368</v>
      </c>
      <c r="D228" s="82">
        <v>3000</v>
      </c>
      <c r="E228" s="83" t="s">
        <v>131</v>
      </c>
      <c r="F228" s="83" t="s">
        <v>99</v>
      </c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</row>
    <row r="229" spans="1:20" x14ac:dyDescent="0.45">
      <c r="A229" s="81"/>
      <c r="C229" s="59" t="s">
        <v>890</v>
      </c>
      <c r="D229" s="59"/>
      <c r="E229" s="83" t="s">
        <v>56</v>
      </c>
      <c r="F229" s="83" t="s">
        <v>98</v>
      </c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</row>
    <row r="230" spans="1:20" x14ac:dyDescent="0.45">
      <c r="A230" s="81"/>
      <c r="B230" s="59"/>
      <c r="C230" s="81" t="s">
        <v>889</v>
      </c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</row>
    <row r="231" spans="1:20" ht="12" customHeight="1" x14ac:dyDescent="0.45">
      <c r="A231" s="81"/>
      <c r="B231" s="59"/>
      <c r="C231" s="81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</row>
    <row r="232" spans="1:20" x14ac:dyDescent="0.45">
      <c r="A232" s="85">
        <v>3</v>
      </c>
      <c r="B232" s="202" t="s">
        <v>803</v>
      </c>
      <c r="C232" s="195" t="s">
        <v>32</v>
      </c>
      <c r="D232" s="228" t="s">
        <v>32</v>
      </c>
      <c r="E232" s="83"/>
      <c r="F232" s="83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</row>
    <row r="233" spans="1:20" x14ac:dyDescent="0.45">
      <c r="A233" s="85"/>
      <c r="B233" s="202" t="s">
        <v>369</v>
      </c>
      <c r="C233" s="81"/>
      <c r="D233" s="59"/>
      <c r="E233" s="83"/>
      <c r="F233" s="83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</row>
    <row r="234" spans="1:20" x14ac:dyDescent="0.45">
      <c r="A234" s="178"/>
      <c r="B234" s="203" t="s">
        <v>370</v>
      </c>
      <c r="C234" s="86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</row>
    <row r="235" spans="1:20" x14ac:dyDescent="0.45">
      <c r="A235" s="89"/>
      <c r="B235" s="382"/>
      <c r="C235" s="100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</row>
    <row r="236" spans="1:20" x14ac:dyDescent="0.45">
      <c r="A236" s="89"/>
      <c r="B236" s="382"/>
      <c r="C236" s="100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</row>
    <row r="237" spans="1:20" x14ac:dyDescent="0.45">
      <c r="A237" s="89"/>
      <c r="B237" s="382"/>
      <c r="C237" s="100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</row>
    <row r="238" spans="1:20" x14ac:dyDescent="0.45">
      <c r="A238" s="89"/>
      <c r="B238" s="382"/>
      <c r="C238" s="100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</row>
    <row r="239" spans="1:20" x14ac:dyDescent="0.45">
      <c r="A239" s="89"/>
      <c r="B239" s="382"/>
      <c r="C239" s="100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</row>
    <row r="240" spans="1:20" s="2" customFormat="1" ht="23.1" customHeight="1" x14ac:dyDescent="0.45">
      <c r="A240" s="68" t="s">
        <v>1396</v>
      </c>
      <c r="B240" s="1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15">
        <v>11</v>
      </c>
      <c r="T240" s="15"/>
    </row>
    <row r="241" spans="1:20" s="2" customFormat="1" x14ac:dyDescent="0.45">
      <c r="A241" s="114" t="s">
        <v>12</v>
      </c>
      <c r="B241" s="114" t="s">
        <v>13</v>
      </c>
      <c r="C241" s="114" t="s">
        <v>14</v>
      </c>
      <c r="D241" s="114" t="s">
        <v>59</v>
      </c>
      <c r="E241" s="114" t="s">
        <v>16</v>
      </c>
      <c r="F241" s="114" t="s">
        <v>17</v>
      </c>
      <c r="G241" s="434" t="s">
        <v>210</v>
      </c>
      <c r="H241" s="435"/>
      <c r="I241" s="436"/>
      <c r="J241" s="434" t="s">
        <v>613</v>
      </c>
      <c r="K241" s="435"/>
      <c r="L241" s="435"/>
      <c r="M241" s="435"/>
      <c r="N241" s="435"/>
      <c r="O241" s="435"/>
      <c r="P241" s="435"/>
      <c r="Q241" s="435"/>
      <c r="R241" s="436"/>
      <c r="S241" s="15"/>
      <c r="T241" s="15"/>
    </row>
    <row r="242" spans="1:20" s="2" customFormat="1" ht="24.75" x14ac:dyDescent="0.45">
      <c r="A242" s="115"/>
      <c r="B242" s="115"/>
      <c r="C242" s="115" t="s">
        <v>15</v>
      </c>
      <c r="D242" s="115"/>
      <c r="E242" s="115"/>
      <c r="F242" s="115" t="s">
        <v>18</v>
      </c>
      <c r="G242" s="209" t="s">
        <v>19</v>
      </c>
      <c r="H242" s="209" t="s">
        <v>20</v>
      </c>
      <c r="I242" s="209" t="s">
        <v>21</v>
      </c>
      <c r="J242" s="209" t="s">
        <v>22</v>
      </c>
      <c r="K242" s="209" t="s">
        <v>23</v>
      </c>
      <c r="L242" s="209" t="s">
        <v>24</v>
      </c>
      <c r="M242" s="209" t="s">
        <v>25</v>
      </c>
      <c r="N242" s="209" t="s">
        <v>26</v>
      </c>
      <c r="O242" s="209" t="s">
        <v>27</v>
      </c>
      <c r="P242" s="209" t="s">
        <v>28</v>
      </c>
      <c r="Q242" s="209" t="s">
        <v>29</v>
      </c>
      <c r="R242" s="209" t="s">
        <v>30</v>
      </c>
      <c r="S242" s="15"/>
      <c r="T242" s="15"/>
    </row>
    <row r="243" spans="1:20" x14ac:dyDescent="0.45">
      <c r="A243" s="190" t="s">
        <v>198</v>
      </c>
      <c r="B243" s="93" t="s">
        <v>1028</v>
      </c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</row>
    <row r="244" spans="1:20" x14ac:dyDescent="0.45">
      <c r="A244" s="190"/>
      <c r="B244" s="93" t="s">
        <v>371</v>
      </c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</row>
    <row r="245" spans="1:20" x14ac:dyDescent="0.45">
      <c r="A245" s="81"/>
      <c r="B245" s="81" t="s">
        <v>893</v>
      </c>
      <c r="C245" s="81" t="s">
        <v>895</v>
      </c>
      <c r="D245" s="82">
        <v>30000</v>
      </c>
      <c r="E245" s="83" t="s">
        <v>131</v>
      </c>
      <c r="F245" s="83" t="s">
        <v>99</v>
      </c>
      <c r="G245" s="59"/>
      <c r="H245" s="59"/>
      <c r="I245" s="59"/>
      <c r="J245" s="59"/>
      <c r="K245" s="59"/>
      <c r="L245" s="59"/>
      <c r="M245" s="59" t="s">
        <v>34</v>
      </c>
      <c r="N245" s="59"/>
      <c r="O245" s="59"/>
      <c r="P245" s="59"/>
      <c r="Q245" s="59"/>
      <c r="R245" s="59"/>
    </row>
    <row r="246" spans="1:20" x14ac:dyDescent="0.45">
      <c r="A246" s="81"/>
      <c r="B246" s="13" t="s">
        <v>894</v>
      </c>
      <c r="C246" s="81" t="s">
        <v>896</v>
      </c>
      <c r="D246" s="59"/>
      <c r="E246" s="83" t="s">
        <v>56</v>
      </c>
      <c r="F246" s="83" t="s">
        <v>98</v>
      </c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</row>
    <row r="247" spans="1:20" x14ac:dyDescent="0.45">
      <c r="A247" s="81"/>
      <c r="B247" s="78"/>
      <c r="C247" s="59" t="s">
        <v>899</v>
      </c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</row>
    <row r="248" spans="1:20" x14ac:dyDescent="0.45">
      <c r="A248" s="81"/>
      <c r="B248" s="81"/>
      <c r="C248" s="81" t="s">
        <v>897</v>
      </c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</row>
    <row r="249" spans="1:20" ht="13.5" customHeight="1" x14ac:dyDescent="0.45">
      <c r="A249" s="190"/>
      <c r="B249" s="93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</row>
    <row r="250" spans="1:20" x14ac:dyDescent="0.45">
      <c r="A250" s="81"/>
      <c r="B250" s="81" t="s">
        <v>372</v>
      </c>
      <c r="C250" s="81" t="s">
        <v>374</v>
      </c>
      <c r="D250" s="82">
        <v>5000</v>
      </c>
      <c r="E250" s="83" t="s">
        <v>131</v>
      </c>
      <c r="F250" s="83" t="s">
        <v>99</v>
      </c>
      <c r="G250" s="59"/>
      <c r="H250" s="59"/>
      <c r="I250" s="59"/>
      <c r="J250" s="59"/>
      <c r="K250" s="59"/>
      <c r="L250" s="59"/>
      <c r="M250" s="59"/>
      <c r="N250" s="84"/>
      <c r="O250" s="84"/>
      <c r="P250" s="84"/>
      <c r="Q250" s="84"/>
      <c r="R250" s="59"/>
    </row>
    <row r="251" spans="1:20" x14ac:dyDescent="0.45">
      <c r="A251" s="81"/>
      <c r="B251" s="13" t="s">
        <v>373</v>
      </c>
      <c r="C251" s="81" t="s">
        <v>375</v>
      </c>
      <c r="D251" s="59"/>
      <c r="E251" s="83" t="s">
        <v>56</v>
      </c>
      <c r="F251" s="83" t="s">
        <v>98</v>
      </c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</row>
    <row r="252" spans="1:20" x14ac:dyDescent="0.45">
      <c r="A252" s="81"/>
      <c r="B252" s="78"/>
      <c r="C252" s="59" t="s">
        <v>898</v>
      </c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</row>
    <row r="253" spans="1:20" x14ac:dyDescent="0.45">
      <c r="A253" s="81"/>
      <c r="B253" s="81"/>
      <c r="C253" s="81" t="s">
        <v>900</v>
      </c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</row>
    <row r="254" spans="1:20" ht="12" customHeight="1" x14ac:dyDescent="0.45">
      <c r="A254" s="81"/>
      <c r="B254" s="81"/>
      <c r="C254" s="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</row>
    <row r="255" spans="1:20" x14ac:dyDescent="0.45">
      <c r="A255" s="81"/>
      <c r="B255" s="81" t="s">
        <v>376</v>
      </c>
      <c r="C255" s="81" t="s">
        <v>378</v>
      </c>
      <c r="D255" s="82">
        <v>5000</v>
      </c>
      <c r="E255" s="83" t="s">
        <v>131</v>
      </c>
      <c r="F255" s="83" t="s">
        <v>99</v>
      </c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</row>
    <row r="256" spans="1:20" x14ac:dyDescent="0.45">
      <c r="A256" s="81"/>
      <c r="B256" s="59" t="s">
        <v>377</v>
      </c>
      <c r="C256" s="81" t="s">
        <v>901</v>
      </c>
      <c r="D256" s="59"/>
      <c r="E256" s="83" t="s">
        <v>56</v>
      </c>
      <c r="F256" s="83" t="s">
        <v>98</v>
      </c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</row>
    <row r="257" spans="1:20" x14ac:dyDescent="0.45">
      <c r="A257" s="81"/>
      <c r="B257" s="59"/>
      <c r="C257" s="59" t="s">
        <v>902</v>
      </c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</row>
    <row r="258" spans="1:20" x14ac:dyDescent="0.45">
      <c r="A258" s="81"/>
      <c r="B258" s="81"/>
      <c r="C258" s="81" t="s">
        <v>903</v>
      </c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</row>
    <row r="259" spans="1:20" ht="12.75" customHeight="1" x14ac:dyDescent="0.45">
      <c r="A259" s="81"/>
      <c r="B259" s="81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</row>
    <row r="260" spans="1:20" x14ac:dyDescent="0.45">
      <c r="A260" s="81"/>
      <c r="B260" s="81" t="s">
        <v>379</v>
      </c>
      <c r="C260" s="59" t="s">
        <v>382</v>
      </c>
      <c r="D260" s="82">
        <v>5000</v>
      </c>
      <c r="E260" s="83" t="s">
        <v>131</v>
      </c>
      <c r="F260" s="83" t="s">
        <v>99</v>
      </c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</row>
    <row r="261" spans="1:20" x14ac:dyDescent="0.45">
      <c r="A261" s="81"/>
      <c r="B261" s="81" t="s">
        <v>380</v>
      </c>
      <c r="C261" s="81" t="s">
        <v>904</v>
      </c>
      <c r="D261" s="59"/>
      <c r="E261" s="83" t="s">
        <v>56</v>
      </c>
      <c r="F261" s="83" t="s">
        <v>98</v>
      </c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</row>
    <row r="262" spans="1:20" s="8" customFormat="1" x14ac:dyDescent="0.45">
      <c r="A262" s="81"/>
      <c r="B262" s="59" t="s">
        <v>381</v>
      </c>
      <c r="C262" s="81" t="s">
        <v>907</v>
      </c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30"/>
      <c r="T262" s="30"/>
    </row>
    <row r="263" spans="1:20" s="8" customFormat="1" x14ac:dyDescent="0.45">
      <c r="A263" s="81"/>
      <c r="B263" s="59" t="s">
        <v>377</v>
      </c>
      <c r="C263" s="59" t="s">
        <v>905</v>
      </c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30"/>
      <c r="T263" s="30"/>
    </row>
    <row r="264" spans="1:20" ht="15" customHeight="1" x14ac:dyDescent="0.45">
      <c r="A264" s="86"/>
      <c r="B264" s="116"/>
      <c r="C264" s="86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</row>
    <row r="265" spans="1:20" s="2" customFormat="1" ht="23.1" customHeight="1" x14ac:dyDescent="0.45">
      <c r="A265" s="68" t="s">
        <v>1396</v>
      </c>
      <c r="B265" s="1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15">
        <v>11</v>
      </c>
      <c r="T265" s="15"/>
    </row>
    <row r="266" spans="1:20" s="2" customFormat="1" x14ac:dyDescent="0.45">
      <c r="A266" s="114" t="s">
        <v>12</v>
      </c>
      <c r="B266" s="114" t="s">
        <v>13</v>
      </c>
      <c r="C266" s="114" t="s">
        <v>14</v>
      </c>
      <c r="D266" s="114" t="s">
        <v>59</v>
      </c>
      <c r="E266" s="114" t="s">
        <v>16</v>
      </c>
      <c r="F266" s="114" t="s">
        <v>17</v>
      </c>
      <c r="G266" s="434" t="s">
        <v>210</v>
      </c>
      <c r="H266" s="435"/>
      <c r="I266" s="436"/>
      <c r="J266" s="434" t="s">
        <v>613</v>
      </c>
      <c r="K266" s="435"/>
      <c r="L266" s="435"/>
      <c r="M266" s="435"/>
      <c r="N266" s="435"/>
      <c r="O266" s="435"/>
      <c r="P266" s="435"/>
      <c r="Q266" s="435"/>
      <c r="R266" s="436"/>
      <c r="S266" s="15"/>
      <c r="T266" s="15"/>
    </row>
    <row r="267" spans="1:20" s="2" customFormat="1" ht="24.75" x14ac:dyDescent="0.45">
      <c r="A267" s="115"/>
      <c r="B267" s="115"/>
      <c r="C267" s="115" t="s">
        <v>15</v>
      </c>
      <c r="D267" s="115"/>
      <c r="E267" s="115"/>
      <c r="F267" s="115" t="s">
        <v>18</v>
      </c>
      <c r="G267" s="209" t="s">
        <v>19</v>
      </c>
      <c r="H267" s="209" t="s">
        <v>20</v>
      </c>
      <c r="I267" s="209" t="s">
        <v>21</v>
      </c>
      <c r="J267" s="209" t="s">
        <v>22</v>
      </c>
      <c r="K267" s="209" t="s">
        <v>23</v>
      </c>
      <c r="L267" s="209" t="s">
        <v>24</v>
      </c>
      <c r="M267" s="209" t="s">
        <v>25</v>
      </c>
      <c r="N267" s="209" t="s">
        <v>26</v>
      </c>
      <c r="O267" s="209" t="s">
        <v>27</v>
      </c>
      <c r="P267" s="209" t="s">
        <v>28</v>
      </c>
      <c r="Q267" s="209" t="s">
        <v>29</v>
      </c>
      <c r="R267" s="209" t="s">
        <v>30</v>
      </c>
      <c r="S267" s="15"/>
      <c r="T267" s="15"/>
    </row>
    <row r="268" spans="1:20" x14ac:dyDescent="0.45">
      <c r="A268" s="81"/>
      <c r="B268" s="81" t="s">
        <v>383</v>
      </c>
      <c r="C268" s="59" t="s">
        <v>378</v>
      </c>
      <c r="D268" s="82">
        <v>5000</v>
      </c>
      <c r="E268" s="83" t="s">
        <v>131</v>
      </c>
      <c r="F268" s="83" t="s">
        <v>99</v>
      </c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</row>
    <row r="269" spans="1:20" x14ac:dyDescent="0.45">
      <c r="A269" s="81"/>
      <c r="B269" s="81" t="s">
        <v>384</v>
      </c>
      <c r="C269" s="81" t="s">
        <v>906</v>
      </c>
      <c r="D269" s="59"/>
      <c r="E269" s="83" t="s">
        <v>56</v>
      </c>
      <c r="F269" s="83" t="s">
        <v>98</v>
      </c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</row>
    <row r="270" spans="1:20" x14ac:dyDescent="0.45">
      <c r="A270" s="81"/>
      <c r="B270" s="78" t="s">
        <v>103</v>
      </c>
      <c r="C270" s="59" t="s">
        <v>909</v>
      </c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</row>
    <row r="271" spans="1:20" x14ac:dyDescent="0.45">
      <c r="A271" s="81"/>
      <c r="B271" s="81"/>
      <c r="C271" s="81" t="s">
        <v>908</v>
      </c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</row>
    <row r="272" spans="1:20" ht="12" customHeight="1" x14ac:dyDescent="0.45">
      <c r="A272" s="81"/>
      <c r="B272" s="81"/>
      <c r="C272" s="81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</row>
    <row r="273" spans="1:18" x14ac:dyDescent="0.45">
      <c r="A273" s="81"/>
      <c r="B273" s="81" t="s">
        <v>385</v>
      </c>
      <c r="C273" s="81" t="s">
        <v>387</v>
      </c>
      <c r="D273" s="82">
        <v>4000</v>
      </c>
      <c r="E273" s="83" t="s">
        <v>131</v>
      </c>
      <c r="F273" s="83" t="s">
        <v>99</v>
      </c>
      <c r="G273" s="59"/>
      <c r="H273" s="59"/>
      <c r="I273" s="59"/>
      <c r="J273" s="59"/>
      <c r="K273" s="59"/>
      <c r="L273" s="59"/>
      <c r="M273" s="84"/>
      <c r="N273" s="84"/>
      <c r="O273" s="59"/>
      <c r="P273" s="59"/>
      <c r="Q273" s="59"/>
      <c r="R273" s="59"/>
    </row>
    <row r="274" spans="1:18" x14ac:dyDescent="0.45">
      <c r="A274" s="81"/>
      <c r="B274" s="59" t="s">
        <v>386</v>
      </c>
      <c r="C274" s="81" t="s">
        <v>388</v>
      </c>
      <c r="D274" s="59"/>
      <c r="E274" s="83" t="s">
        <v>56</v>
      </c>
      <c r="F274" s="83" t="s">
        <v>98</v>
      </c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</row>
    <row r="275" spans="1:18" x14ac:dyDescent="0.45">
      <c r="A275" s="81"/>
      <c r="C275" s="59" t="s">
        <v>910</v>
      </c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</row>
    <row r="276" spans="1:18" x14ac:dyDescent="0.45">
      <c r="A276" s="81"/>
      <c r="C276" s="81" t="s">
        <v>911</v>
      </c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</row>
    <row r="277" spans="1:18" ht="12.75" customHeight="1" x14ac:dyDescent="0.45">
      <c r="A277" s="81"/>
      <c r="C277" s="81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</row>
    <row r="278" spans="1:18" x14ac:dyDescent="0.45">
      <c r="A278" s="81"/>
      <c r="B278" s="81" t="s">
        <v>912</v>
      </c>
      <c r="C278" s="81" t="s">
        <v>913</v>
      </c>
      <c r="D278" s="82">
        <v>40000</v>
      </c>
      <c r="E278" s="83" t="s">
        <v>131</v>
      </c>
      <c r="F278" s="83" t="s">
        <v>99</v>
      </c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</row>
    <row r="279" spans="1:18" x14ac:dyDescent="0.45">
      <c r="A279" s="81"/>
      <c r="B279" s="59"/>
      <c r="C279" s="81" t="s">
        <v>914</v>
      </c>
      <c r="D279" s="59"/>
      <c r="E279" s="83" t="s">
        <v>56</v>
      </c>
      <c r="F279" s="83" t="s">
        <v>98</v>
      </c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</row>
    <row r="280" spans="1:18" x14ac:dyDescent="0.45">
      <c r="A280" s="81"/>
      <c r="B280" s="78"/>
      <c r="C280" s="81" t="s">
        <v>915</v>
      </c>
      <c r="D280" s="59"/>
      <c r="E280" s="83"/>
      <c r="F280" s="83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</row>
    <row r="281" spans="1:18" x14ac:dyDescent="0.45">
      <c r="A281" s="81"/>
      <c r="C281" s="59" t="s">
        <v>916</v>
      </c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</row>
    <row r="282" spans="1:18" ht="12.75" customHeight="1" x14ac:dyDescent="0.45">
      <c r="A282" s="81"/>
      <c r="C282" s="81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</row>
    <row r="283" spans="1:18" x14ac:dyDescent="0.45">
      <c r="A283" s="127">
        <v>5</v>
      </c>
      <c r="B283" s="169" t="s">
        <v>917</v>
      </c>
      <c r="C283" s="81"/>
      <c r="D283" s="320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</row>
    <row r="284" spans="1:18" x14ac:dyDescent="0.45">
      <c r="A284" s="127"/>
      <c r="B284" s="169" t="s">
        <v>389</v>
      </c>
      <c r="C284" s="100"/>
      <c r="D284" s="320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</row>
    <row r="285" spans="1:18" x14ac:dyDescent="0.45">
      <c r="A285" s="81"/>
      <c r="B285" s="81" t="s">
        <v>277</v>
      </c>
      <c r="C285" s="78" t="s">
        <v>918</v>
      </c>
      <c r="D285" s="320">
        <v>2000</v>
      </c>
      <c r="E285" s="83" t="s">
        <v>131</v>
      </c>
      <c r="F285" s="83" t="s">
        <v>99</v>
      </c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</row>
    <row r="286" spans="1:18" x14ac:dyDescent="0.45">
      <c r="A286" s="81"/>
      <c r="B286" s="78"/>
      <c r="C286" s="81" t="s">
        <v>921</v>
      </c>
      <c r="D286" s="320"/>
      <c r="E286" s="83" t="s">
        <v>56</v>
      </c>
      <c r="F286" s="83" t="s">
        <v>98</v>
      </c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</row>
    <row r="287" spans="1:18" x14ac:dyDescent="0.45">
      <c r="A287" s="81"/>
      <c r="B287" s="78"/>
      <c r="C287" s="81" t="s">
        <v>919</v>
      </c>
      <c r="D287" s="320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</row>
    <row r="288" spans="1:18" ht="17.25" customHeight="1" x14ac:dyDescent="0.45">
      <c r="A288" s="86"/>
      <c r="B288" s="116"/>
      <c r="C288" s="86"/>
      <c r="D288" s="323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</row>
    <row r="289" spans="1:20" s="8" customFormat="1" ht="17.25" customHeight="1" x14ac:dyDescent="0.45">
      <c r="A289" s="100"/>
      <c r="B289" s="78"/>
      <c r="C289" s="100"/>
      <c r="D289" s="327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30"/>
      <c r="T289" s="30"/>
    </row>
    <row r="290" spans="1:20" s="2" customFormat="1" ht="23.1" customHeight="1" x14ac:dyDescent="0.45">
      <c r="A290" s="68" t="s">
        <v>1396</v>
      </c>
      <c r="B290" s="1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15">
        <v>11</v>
      </c>
      <c r="T290" s="15"/>
    </row>
    <row r="291" spans="1:20" s="2" customFormat="1" x14ac:dyDescent="0.45">
      <c r="A291" s="114" t="s">
        <v>12</v>
      </c>
      <c r="B291" s="114" t="s">
        <v>13</v>
      </c>
      <c r="C291" s="114" t="s">
        <v>14</v>
      </c>
      <c r="D291" s="114" t="s">
        <v>59</v>
      </c>
      <c r="E291" s="114" t="s">
        <v>16</v>
      </c>
      <c r="F291" s="114" t="s">
        <v>17</v>
      </c>
      <c r="G291" s="434" t="s">
        <v>210</v>
      </c>
      <c r="H291" s="435"/>
      <c r="I291" s="436"/>
      <c r="J291" s="434" t="s">
        <v>613</v>
      </c>
      <c r="K291" s="435"/>
      <c r="L291" s="435"/>
      <c r="M291" s="435"/>
      <c r="N291" s="435"/>
      <c r="O291" s="435"/>
      <c r="P291" s="435"/>
      <c r="Q291" s="435"/>
      <c r="R291" s="436"/>
      <c r="S291" s="15"/>
      <c r="T291" s="15"/>
    </row>
    <row r="292" spans="1:20" s="2" customFormat="1" ht="24.75" x14ac:dyDescent="0.45">
      <c r="A292" s="115"/>
      <c r="B292" s="115"/>
      <c r="C292" s="115" t="s">
        <v>15</v>
      </c>
      <c r="D292" s="115"/>
      <c r="E292" s="115"/>
      <c r="F292" s="115" t="s">
        <v>18</v>
      </c>
      <c r="G292" s="209" t="s">
        <v>19</v>
      </c>
      <c r="H292" s="209" t="s">
        <v>20</v>
      </c>
      <c r="I292" s="209" t="s">
        <v>21</v>
      </c>
      <c r="J292" s="209" t="s">
        <v>22</v>
      </c>
      <c r="K292" s="209" t="s">
        <v>23</v>
      </c>
      <c r="L292" s="209" t="s">
        <v>24</v>
      </c>
      <c r="M292" s="209" t="s">
        <v>25</v>
      </c>
      <c r="N292" s="209" t="s">
        <v>26</v>
      </c>
      <c r="O292" s="209" t="s">
        <v>27</v>
      </c>
      <c r="P292" s="209" t="s">
        <v>28</v>
      </c>
      <c r="Q292" s="209" t="s">
        <v>29</v>
      </c>
      <c r="R292" s="209" t="s">
        <v>30</v>
      </c>
      <c r="S292" s="15"/>
      <c r="T292" s="15"/>
    </row>
    <row r="293" spans="1:20" x14ac:dyDescent="0.45">
      <c r="A293" s="81"/>
      <c r="B293" s="81" t="s">
        <v>587</v>
      </c>
      <c r="C293" s="81" t="s">
        <v>918</v>
      </c>
      <c r="D293" s="320">
        <v>2000</v>
      </c>
      <c r="E293" s="83" t="s">
        <v>131</v>
      </c>
      <c r="F293" s="83" t="s">
        <v>99</v>
      </c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</row>
    <row r="294" spans="1:20" x14ac:dyDescent="0.45">
      <c r="A294" s="81"/>
      <c r="B294" s="78" t="s">
        <v>588</v>
      </c>
      <c r="C294" s="81" t="s">
        <v>922</v>
      </c>
      <c r="D294" s="320"/>
      <c r="E294" s="83" t="s">
        <v>56</v>
      </c>
      <c r="F294" s="83" t="s">
        <v>98</v>
      </c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</row>
    <row r="295" spans="1:20" x14ac:dyDescent="0.45">
      <c r="A295" s="81"/>
      <c r="B295" s="78"/>
      <c r="C295" s="81" t="s">
        <v>920</v>
      </c>
      <c r="D295" s="320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</row>
    <row r="296" spans="1:20" ht="21" customHeight="1" x14ac:dyDescent="0.45">
      <c r="A296" s="81"/>
      <c r="B296" s="59"/>
      <c r="C296" s="81"/>
      <c r="D296" s="320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</row>
    <row r="297" spans="1:20" x14ac:dyDescent="0.45">
      <c r="A297" s="81"/>
      <c r="B297" s="81" t="s">
        <v>589</v>
      </c>
      <c r="C297" s="13" t="s">
        <v>918</v>
      </c>
      <c r="D297" s="320">
        <v>2000</v>
      </c>
      <c r="E297" s="83" t="s">
        <v>131</v>
      </c>
      <c r="F297" s="83" t="s">
        <v>99</v>
      </c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</row>
    <row r="298" spans="1:20" x14ac:dyDescent="0.45">
      <c r="A298" s="81"/>
      <c r="B298" s="78" t="s">
        <v>590</v>
      </c>
      <c r="C298" s="81" t="s">
        <v>923</v>
      </c>
      <c r="D298" s="320"/>
      <c r="E298" s="83" t="s">
        <v>56</v>
      </c>
      <c r="F298" s="83" t="s">
        <v>98</v>
      </c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</row>
    <row r="299" spans="1:20" x14ac:dyDescent="0.45">
      <c r="A299" s="81"/>
      <c r="B299" s="59"/>
      <c r="C299" s="81" t="s">
        <v>919</v>
      </c>
      <c r="D299" s="320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</row>
    <row r="300" spans="1:20" x14ac:dyDescent="0.45">
      <c r="A300" s="81"/>
      <c r="B300" s="59"/>
      <c r="C300" s="81"/>
      <c r="D300" s="320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</row>
    <row r="301" spans="1:20" x14ac:dyDescent="0.45">
      <c r="A301" s="81"/>
      <c r="B301" s="81" t="s">
        <v>390</v>
      </c>
      <c r="C301" s="13" t="s">
        <v>374</v>
      </c>
      <c r="D301" s="320">
        <v>5000</v>
      </c>
      <c r="E301" s="83" t="s">
        <v>131</v>
      </c>
      <c r="F301" s="83" t="s">
        <v>99</v>
      </c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</row>
    <row r="302" spans="1:20" x14ac:dyDescent="0.45">
      <c r="A302" s="81"/>
      <c r="C302" s="81" t="s">
        <v>391</v>
      </c>
      <c r="D302" s="320"/>
      <c r="E302" s="83" t="s">
        <v>56</v>
      </c>
      <c r="F302" s="83" t="s">
        <v>98</v>
      </c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</row>
    <row r="303" spans="1:20" x14ac:dyDescent="0.45">
      <c r="A303" s="81"/>
      <c r="C303" s="81" t="s">
        <v>924</v>
      </c>
      <c r="D303" s="320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</row>
    <row r="304" spans="1:20" x14ac:dyDescent="0.45">
      <c r="A304" s="81"/>
      <c r="C304" s="81" t="s">
        <v>925</v>
      </c>
      <c r="D304" s="320"/>
      <c r="E304" s="211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</row>
    <row r="305" spans="1:20" ht="12.75" customHeight="1" x14ac:dyDescent="0.45">
      <c r="A305" s="81"/>
      <c r="C305" s="81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</row>
    <row r="306" spans="1:20" x14ac:dyDescent="0.45">
      <c r="A306" s="92">
        <v>6</v>
      </c>
      <c r="B306" s="93" t="s">
        <v>926</v>
      </c>
      <c r="C306" s="81" t="s">
        <v>393</v>
      </c>
      <c r="D306" s="320">
        <v>115000</v>
      </c>
      <c r="E306" s="83" t="s">
        <v>131</v>
      </c>
      <c r="F306" s="83" t="s">
        <v>99</v>
      </c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</row>
    <row r="307" spans="1:20" x14ac:dyDescent="0.45">
      <c r="A307" s="93"/>
      <c r="B307" s="118" t="s">
        <v>392</v>
      </c>
      <c r="C307" s="81" t="s">
        <v>394</v>
      </c>
      <c r="D307" s="59"/>
      <c r="E307" s="83" t="s">
        <v>56</v>
      </c>
      <c r="F307" s="83" t="s">
        <v>98</v>
      </c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</row>
    <row r="308" spans="1:20" x14ac:dyDescent="0.45">
      <c r="A308" s="81"/>
      <c r="C308" s="81" t="s">
        <v>927</v>
      </c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</row>
    <row r="309" spans="1:20" x14ac:dyDescent="0.45">
      <c r="A309" s="81"/>
      <c r="C309" s="81" t="s">
        <v>928</v>
      </c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</row>
    <row r="310" spans="1:20" x14ac:dyDescent="0.45">
      <c r="A310" s="81"/>
      <c r="C310" s="59" t="s">
        <v>929</v>
      </c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</row>
    <row r="311" spans="1:20" s="11" customFormat="1" ht="24.95" customHeight="1" x14ac:dyDescent="0.45">
      <c r="A311" s="48"/>
      <c r="B311" s="49" t="s">
        <v>395</v>
      </c>
      <c r="C311" s="50"/>
      <c r="D311" s="51">
        <f>SUM(D306,D301,D297,D293,D285,D278,D273,D268,D260,D255,D250,D245,D228,D224,D219,D211,D206,D201,D195,D187)</f>
        <v>335000</v>
      </c>
      <c r="E311" s="49"/>
      <c r="F311" s="48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87"/>
      <c r="T311" s="87"/>
    </row>
    <row r="312" spans="1:20" s="3" customFormat="1" ht="24.95" customHeight="1" x14ac:dyDescent="0.45">
      <c r="A312" s="88"/>
      <c r="B312" s="89"/>
      <c r="C312" s="90"/>
      <c r="D312" s="91"/>
      <c r="E312" s="89"/>
      <c r="F312" s="88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13"/>
      <c r="T312" s="13"/>
    </row>
    <row r="313" spans="1:20" s="3" customFormat="1" ht="24.95" customHeight="1" x14ac:dyDescent="0.45">
      <c r="A313" s="68" t="s">
        <v>1397</v>
      </c>
      <c r="B313" s="13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13">
        <v>14</v>
      </c>
      <c r="T313" s="13"/>
    </row>
    <row r="314" spans="1:20" s="2" customFormat="1" x14ac:dyDescent="0.45">
      <c r="A314" s="114" t="s">
        <v>12</v>
      </c>
      <c r="B314" s="114" t="s">
        <v>13</v>
      </c>
      <c r="C314" s="114" t="s">
        <v>14</v>
      </c>
      <c r="D314" s="114" t="s">
        <v>59</v>
      </c>
      <c r="E314" s="114" t="s">
        <v>16</v>
      </c>
      <c r="F314" s="114" t="s">
        <v>17</v>
      </c>
      <c r="G314" s="434" t="s">
        <v>210</v>
      </c>
      <c r="H314" s="435"/>
      <c r="I314" s="436"/>
      <c r="J314" s="434" t="s">
        <v>613</v>
      </c>
      <c r="K314" s="435"/>
      <c r="L314" s="435"/>
      <c r="M314" s="435"/>
      <c r="N314" s="435"/>
      <c r="O314" s="435"/>
      <c r="P314" s="435"/>
      <c r="Q314" s="435"/>
      <c r="R314" s="436"/>
      <c r="S314" s="15"/>
      <c r="T314" s="15"/>
    </row>
    <row r="315" spans="1:20" s="2" customFormat="1" ht="24.75" x14ac:dyDescent="0.45">
      <c r="A315" s="115"/>
      <c r="B315" s="85"/>
      <c r="C315" s="115" t="s">
        <v>15</v>
      </c>
      <c r="D315" s="115"/>
      <c r="E315" s="115"/>
      <c r="F315" s="115" t="s">
        <v>18</v>
      </c>
      <c r="G315" s="209" t="s">
        <v>19</v>
      </c>
      <c r="H315" s="209" t="s">
        <v>20</v>
      </c>
      <c r="I315" s="209" t="s">
        <v>21</v>
      </c>
      <c r="J315" s="209" t="s">
        <v>22</v>
      </c>
      <c r="K315" s="209" t="s">
        <v>23</v>
      </c>
      <c r="L315" s="209" t="s">
        <v>24</v>
      </c>
      <c r="M315" s="209" t="s">
        <v>25</v>
      </c>
      <c r="N315" s="209" t="s">
        <v>26</v>
      </c>
      <c r="O315" s="209" t="s">
        <v>27</v>
      </c>
      <c r="P315" s="209" t="s">
        <v>28</v>
      </c>
      <c r="Q315" s="209" t="s">
        <v>29</v>
      </c>
      <c r="R315" s="209" t="s">
        <v>30</v>
      </c>
      <c r="S315" s="15"/>
      <c r="T315" s="15"/>
    </row>
    <row r="316" spans="1:20" s="2" customFormat="1" ht="20.25" customHeight="1" x14ac:dyDescent="0.45">
      <c r="A316" s="328">
        <v>1</v>
      </c>
      <c r="B316" s="314" t="s">
        <v>930</v>
      </c>
      <c r="C316" s="329" t="s">
        <v>32</v>
      </c>
      <c r="D316" s="330" t="s">
        <v>32</v>
      </c>
      <c r="E316" s="85"/>
      <c r="F316" s="85"/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15"/>
      <c r="T316" s="15"/>
    </row>
    <row r="317" spans="1:20" s="2" customFormat="1" ht="20.25" customHeight="1" x14ac:dyDescent="0.45">
      <c r="A317" s="328"/>
      <c r="B317" s="117" t="s">
        <v>591</v>
      </c>
      <c r="C317" s="329"/>
      <c r="D317" s="330"/>
      <c r="E317" s="85"/>
      <c r="F317" s="85"/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  <c r="R317" s="84"/>
      <c r="S317" s="15"/>
      <c r="T317" s="15"/>
    </row>
    <row r="318" spans="1:20" ht="20.25" customHeight="1" x14ac:dyDescent="0.45">
      <c r="A318" s="331" t="s">
        <v>90</v>
      </c>
      <c r="B318" s="197" t="s">
        <v>931</v>
      </c>
      <c r="C318" s="9"/>
      <c r="D318" s="59"/>
      <c r="E318" s="59"/>
      <c r="F318" s="59"/>
      <c r="G318" s="59"/>
      <c r="H318" s="59"/>
      <c r="I318" s="59"/>
      <c r="J318" s="59"/>
      <c r="K318" s="59"/>
      <c r="L318" s="59"/>
      <c r="M318" s="84"/>
      <c r="N318" s="84"/>
      <c r="O318" s="84"/>
      <c r="P318" s="84"/>
      <c r="Q318" s="84"/>
      <c r="R318" s="84"/>
    </row>
    <row r="319" spans="1:20" ht="20.25" customHeight="1" x14ac:dyDescent="0.45">
      <c r="A319" s="99"/>
      <c r="B319" s="197" t="s">
        <v>396</v>
      </c>
      <c r="C319" s="9"/>
      <c r="D319" s="59"/>
      <c r="E319" s="59"/>
      <c r="F319" s="59"/>
      <c r="G319" s="59"/>
      <c r="H319" s="59"/>
      <c r="I319" s="59"/>
      <c r="J319" s="59"/>
      <c r="K319" s="59"/>
      <c r="L319" s="59"/>
      <c r="M319" s="84"/>
      <c r="N319" s="84"/>
      <c r="O319" s="84"/>
      <c r="P319" s="84"/>
      <c r="Q319" s="84"/>
      <c r="R319" s="84"/>
    </row>
    <row r="320" spans="1:20" ht="20.25" customHeight="1" x14ac:dyDescent="0.45">
      <c r="A320" s="99"/>
      <c r="B320" s="197" t="s">
        <v>397</v>
      </c>
      <c r="C320" s="223"/>
      <c r="D320" s="59"/>
      <c r="E320" s="83"/>
      <c r="F320" s="83"/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  <c r="R320" s="84"/>
    </row>
    <row r="321" spans="1:20" ht="20.25" customHeight="1" x14ac:dyDescent="0.45">
      <c r="A321" s="99"/>
      <c r="B321" s="99" t="s">
        <v>279</v>
      </c>
      <c r="C321" s="81" t="s">
        <v>398</v>
      </c>
      <c r="D321" s="82">
        <v>170000</v>
      </c>
      <c r="E321" s="83" t="s">
        <v>55</v>
      </c>
      <c r="F321" s="83" t="s">
        <v>262</v>
      </c>
      <c r="G321" s="84"/>
      <c r="H321" s="84"/>
      <c r="I321" s="84"/>
      <c r="J321" s="84"/>
      <c r="K321" s="84"/>
      <c r="L321" s="84"/>
      <c r="N321" s="84"/>
      <c r="O321" s="84"/>
      <c r="P321" s="84"/>
      <c r="Q321" s="84"/>
      <c r="R321" s="84"/>
    </row>
    <row r="322" spans="1:20" ht="20.25" customHeight="1" x14ac:dyDescent="0.45">
      <c r="A322" s="99"/>
      <c r="B322" s="204"/>
      <c r="C322" s="81" t="s">
        <v>399</v>
      </c>
      <c r="D322" s="59"/>
      <c r="E322" s="83"/>
      <c r="F322" s="83" t="s">
        <v>132</v>
      </c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</row>
    <row r="323" spans="1:20" ht="20.25" customHeight="1" x14ac:dyDescent="0.45">
      <c r="A323" s="99"/>
      <c r="B323" s="332"/>
      <c r="C323" s="59" t="s">
        <v>400</v>
      </c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</row>
    <row r="324" spans="1:20" ht="20.25" customHeight="1" x14ac:dyDescent="0.45">
      <c r="A324" s="99"/>
      <c r="B324" s="61"/>
      <c r="C324" s="81" t="s">
        <v>401</v>
      </c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</row>
    <row r="325" spans="1:20" ht="20.25" customHeight="1" x14ac:dyDescent="0.45">
      <c r="A325" s="81"/>
      <c r="C325" s="81" t="s">
        <v>933</v>
      </c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</row>
    <row r="326" spans="1:20" ht="20.25" customHeight="1" x14ac:dyDescent="0.45">
      <c r="A326" s="81"/>
      <c r="B326" s="78"/>
      <c r="C326" s="214" t="s">
        <v>934</v>
      </c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T326" s="13"/>
    </row>
    <row r="327" spans="1:20" s="1" customFormat="1" ht="12" customHeight="1" x14ac:dyDescent="0.45">
      <c r="A327" s="85"/>
      <c r="B327" s="88"/>
      <c r="C327" s="214"/>
      <c r="D327" s="333"/>
      <c r="E327" s="85"/>
      <c r="F327" s="85"/>
      <c r="G327" s="84"/>
      <c r="H327" s="84"/>
      <c r="I327" s="84"/>
      <c r="J327" s="84"/>
      <c r="K327" s="84"/>
      <c r="L327" s="84"/>
      <c r="M327" s="84"/>
      <c r="N327" s="84"/>
      <c r="O327" s="84"/>
      <c r="P327" s="84"/>
      <c r="Q327" s="84"/>
      <c r="R327" s="84"/>
      <c r="S327" s="30"/>
      <c r="T327" s="110"/>
    </row>
    <row r="328" spans="1:20" s="1" customFormat="1" ht="20.25" customHeight="1" x14ac:dyDescent="0.45">
      <c r="A328" s="85"/>
      <c r="B328" s="98" t="s">
        <v>413</v>
      </c>
      <c r="C328" s="81" t="s">
        <v>418</v>
      </c>
      <c r="D328" s="334">
        <v>10000</v>
      </c>
      <c r="E328" s="78" t="s">
        <v>150</v>
      </c>
      <c r="F328" s="83" t="s">
        <v>262</v>
      </c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30"/>
      <c r="T328" s="111"/>
    </row>
    <row r="329" spans="1:20" s="1" customFormat="1" ht="20.25" customHeight="1" x14ac:dyDescent="0.45">
      <c r="A329" s="85"/>
      <c r="B329" s="98" t="s">
        <v>414</v>
      </c>
      <c r="C329" s="81" t="s">
        <v>419</v>
      </c>
      <c r="D329" s="211"/>
      <c r="E329" s="78" t="s">
        <v>416</v>
      </c>
      <c r="F329" s="83" t="s">
        <v>132</v>
      </c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30"/>
      <c r="T329" s="109"/>
    </row>
    <row r="330" spans="1:20" s="1" customFormat="1" ht="20.25" customHeight="1" x14ac:dyDescent="0.45">
      <c r="A330" s="85"/>
      <c r="B330" s="98"/>
      <c r="C330" s="59" t="s">
        <v>420</v>
      </c>
      <c r="D330" s="333"/>
      <c r="E330" s="59" t="s">
        <v>415</v>
      </c>
      <c r="F330" s="85"/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30"/>
      <c r="T330" s="78"/>
    </row>
    <row r="331" spans="1:20" s="1" customFormat="1" ht="20.25" customHeight="1" x14ac:dyDescent="0.45">
      <c r="A331" s="85"/>
      <c r="B331" s="100"/>
      <c r="C331" s="59" t="s">
        <v>421</v>
      </c>
      <c r="D331" s="333"/>
      <c r="E331" s="85" t="s">
        <v>417</v>
      </c>
      <c r="F331" s="85"/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30"/>
      <c r="T331" s="30"/>
    </row>
    <row r="332" spans="1:20" s="1" customFormat="1" ht="20.25" customHeight="1" x14ac:dyDescent="0.45">
      <c r="A332" s="85"/>
      <c r="B332" s="100"/>
      <c r="C332" s="81" t="s">
        <v>422</v>
      </c>
      <c r="D332" s="333"/>
      <c r="E332" s="85"/>
      <c r="F332" s="85"/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30"/>
      <c r="T332" s="30"/>
    </row>
    <row r="333" spans="1:20" s="1" customFormat="1" ht="20.25" customHeight="1" x14ac:dyDescent="0.45">
      <c r="A333" s="85"/>
      <c r="B333" s="100"/>
      <c r="C333" s="81" t="s">
        <v>935</v>
      </c>
      <c r="D333" s="333"/>
      <c r="E333" s="85"/>
      <c r="F333" s="85"/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30"/>
      <c r="T333" s="30"/>
    </row>
    <row r="334" spans="1:20" s="1" customFormat="1" ht="20.25" customHeight="1" x14ac:dyDescent="0.45">
      <c r="A334" s="85"/>
      <c r="B334" s="100"/>
      <c r="C334" s="81" t="s">
        <v>936</v>
      </c>
      <c r="D334" s="333"/>
      <c r="E334" s="85"/>
      <c r="F334" s="85"/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30"/>
      <c r="T334" s="30"/>
    </row>
    <row r="335" spans="1:20" s="1" customFormat="1" ht="20.25" customHeight="1" x14ac:dyDescent="0.45">
      <c r="A335" s="115"/>
      <c r="B335" s="108"/>
      <c r="C335" s="326"/>
      <c r="D335" s="115"/>
      <c r="E335" s="115"/>
      <c r="F335" s="115"/>
      <c r="G335" s="335"/>
      <c r="H335" s="335"/>
      <c r="I335" s="335"/>
      <c r="J335" s="335"/>
      <c r="K335" s="335"/>
      <c r="L335" s="335"/>
      <c r="M335" s="335"/>
      <c r="N335" s="335"/>
      <c r="O335" s="335"/>
      <c r="P335" s="335"/>
      <c r="Q335" s="335"/>
      <c r="R335" s="335"/>
      <c r="S335" s="30"/>
      <c r="T335" s="30"/>
    </row>
    <row r="336" spans="1:20" s="1" customFormat="1" ht="20.25" customHeight="1" x14ac:dyDescent="0.45">
      <c r="A336" s="88"/>
      <c r="B336" s="100"/>
      <c r="C336" s="78"/>
      <c r="D336" s="88"/>
      <c r="E336" s="88"/>
      <c r="F336" s="88"/>
      <c r="G336" s="336"/>
      <c r="H336" s="336"/>
      <c r="I336" s="336"/>
      <c r="J336" s="336"/>
      <c r="K336" s="336"/>
      <c r="L336" s="336"/>
      <c r="M336" s="336"/>
      <c r="N336" s="336"/>
      <c r="O336" s="336"/>
      <c r="P336" s="336"/>
      <c r="Q336" s="336"/>
      <c r="R336" s="336"/>
      <c r="S336" s="30"/>
      <c r="T336" s="30"/>
    </row>
    <row r="337" spans="1:20" s="1" customFormat="1" ht="20.25" customHeight="1" x14ac:dyDescent="0.45">
      <c r="A337" s="88"/>
      <c r="B337" s="100"/>
      <c r="C337" s="78"/>
      <c r="D337" s="88"/>
      <c r="E337" s="88"/>
      <c r="F337" s="88"/>
      <c r="G337" s="336"/>
      <c r="H337" s="336"/>
      <c r="I337" s="336"/>
      <c r="J337" s="336"/>
      <c r="K337" s="336"/>
      <c r="L337" s="336"/>
      <c r="M337" s="336"/>
      <c r="N337" s="336"/>
      <c r="O337" s="336"/>
      <c r="P337" s="336"/>
      <c r="Q337" s="336"/>
      <c r="R337" s="336"/>
      <c r="S337" s="30"/>
      <c r="T337" s="30"/>
    </row>
    <row r="338" spans="1:20" s="3" customFormat="1" ht="24.95" customHeight="1" x14ac:dyDescent="0.45">
      <c r="A338" s="68" t="s">
        <v>1397</v>
      </c>
      <c r="B338" s="13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13">
        <v>15</v>
      </c>
      <c r="T338" s="13"/>
    </row>
    <row r="339" spans="1:20" s="2" customFormat="1" x14ac:dyDescent="0.45">
      <c r="A339" s="114" t="s">
        <v>12</v>
      </c>
      <c r="B339" s="114" t="s">
        <v>13</v>
      </c>
      <c r="C339" s="114" t="s">
        <v>14</v>
      </c>
      <c r="D339" s="114" t="s">
        <v>59</v>
      </c>
      <c r="E339" s="114" t="s">
        <v>16</v>
      </c>
      <c r="F339" s="114" t="s">
        <v>17</v>
      </c>
      <c r="G339" s="434" t="s">
        <v>210</v>
      </c>
      <c r="H339" s="435"/>
      <c r="I339" s="436"/>
      <c r="J339" s="434" t="s">
        <v>613</v>
      </c>
      <c r="K339" s="435"/>
      <c r="L339" s="435"/>
      <c r="M339" s="435"/>
      <c r="N339" s="435"/>
      <c r="O339" s="435"/>
      <c r="P339" s="435"/>
      <c r="Q339" s="435"/>
      <c r="R339" s="436"/>
      <c r="S339" s="15"/>
      <c r="T339" s="15"/>
    </row>
    <row r="340" spans="1:20" s="2" customFormat="1" ht="24.75" x14ac:dyDescent="0.45">
      <c r="A340" s="115"/>
      <c r="B340" s="115"/>
      <c r="C340" s="115" t="s">
        <v>15</v>
      </c>
      <c r="D340" s="115"/>
      <c r="E340" s="115"/>
      <c r="F340" s="115" t="s">
        <v>18</v>
      </c>
      <c r="G340" s="209" t="s">
        <v>19</v>
      </c>
      <c r="H340" s="209" t="s">
        <v>20</v>
      </c>
      <c r="I340" s="209" t="s">
        <v>21</v>
      </c>
      <c r="J340" s="209" t="s">
        <v>22</v>
      </c>
      <c r="K340" s="209" t="s">
        <v>23</v>
      </c>
      <c r="L340" s="209" t="s">
        <v>24</v>
      </c>
      <c r="M340" s="209" t="s">
        <v>25</v>
      </c>
      <c r="N340" s="209" t="s">
        <v>26</v>
      </c>
      <c r="O340" s="209" t="s">
        <v>27</v>
      </c>
      <c r="P340" s="209" t="s">
        <v>28</v>
      </c>
      <c r="Q340" s="209" t="s">
        <v>29</v>
      </c>
      <c r="R340" s="209" t="s">
        <v>30</v>
      </c>
      <c r="S340" s="15"/>
      <c r="T340" s="15"/>
    </row>
    <row r="341" spans="1:20" x14ac:dyDescent="0.45">
      <c r="A341" s="92">
        <v>3</v>
      </c>
      <c r="B341" s="93" t="s">
        <v>932</v>
      </c>
      <c r="C341" s="81"/>
      <c r="D341" s="82"/>
      <c r="E341" s="83"/>
      <c r="F341" s="83"/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</row>
    <row r="342" spans="1:20" x14ac:dyDescent="0.45">
      <c r="A342" s="92"/>
      <c r="B342" s="149" t="s">
        <v>402</v>
      </c>
      <c r="C342" s="81"/>
      <c r="D342" s="82"/>
      <c r="E342" s="83"/>
      <c r="F342" s="83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</row>
    <row r="343" spans="1:20" x14ac:dyDescent="0.45">
      <c r="A343" s="83"/>
      <c r="B343" s="194" t="s">
        <v>278</v>
      </c>
      <c r="C343" s="183" t="s">
        <v>403</v>
      </c>
      <c r="D343" s="320">
        <v>100000</v>
      </c>
      <c r="E343" s="83" t="s">
        <v>131</v>
      </c>
      <c r="F343" s="83" t="s">
        <v>262</v>
      </c>
      <c r="G343" s="84"/>
      <c r="H343" s="84"/>
      <c r="I343" s="84"/>
      <c r="J343" s="84"/>
      <c r="K343" s="84"/>
      <c r="L343" s="84"/>
      <c r="M343" s="84"/>
      <c r="N343" s="84"/>
      <c r="O343" s="84"/>
      <c r="P343" s="84"/>
      <c r="Q343" s="84"/>
      <c r="R343" s="84"/>
      <c r="T343" s="6"/>
    </row>
    <row r="344" spans="1:20" x14ac:dyDescent="0.45">
      <c r="A344" s="83"/>
      <c r="B344" s="88"/>
      <c r="C344" s="81" t="s">
        <v>404</v>
      </c>
      <c r="D344" s="320"/>
      <c r="E344" s="83" t="s">
        <v>56</v>
      </c>
      <c r="F344" s="83" t="s">
        <v>132</v>
      </c>
      <c r="G344" s="84"/>
      <c r="H344" s="84"/>
      <c r="I344" s="84"/>
      <c r="J344" s="84"/>
      <c r="K344" s="84"/>
      <c r="L344" s="84"/>
      <c r="M344" s="84"/>
      <c r="N344" s="84"/>
      <c r="O344" s="84"/>
      <c r="P344" s="84"/>
      <c r="Q344" s="84"/>
      <c r="R344" s="84"/>
      <c r="T344" s="6"/>
    </row>
    <row r="345" spans="1:20" x14ac:dyDescent="0.45">
      <c r="A345" s="83"/>
      <c r="B345" s="88"/>
      <c r="C345" s="81" t="s">
        <v>937</v>
      </c>
      <c r="D345" s="320"/>
      <c r="E345" s="85"/>
      <c r="F345" s="85"/>
      <c r="G345" s="84"/>
      <c r="H345" s="84"/>
      <c r="I345" s="84"/>
      <c r="J345" s="84"/>
      <c r="K345" s="84"/>
      <c r="L345" s="84"/>
      <c r="M345" s="84"/>
      <c r="N345" s="84"/>
      <c r="O345" s="84"/>
      <c r="P345" s="84"/>
      <c r="Q345" s="84"/>
      <c r="R345" s="84"/>
      <c r="T345" s="6"/>
    </row>
    <row r="346" spans="1:20" x14ac:dyDescent="0.45">
      <c r="A346" s="83"/>
      <c r="B346" s="98"/>
      <c r="C346" s="59" t="s">
        <v>938</v>
      </c>
      <c r="D346" s="59"/>
      <c r="E346" s="83"/>
      <c r="F346" s="83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T346" s="6"/>
    </row>
    <row r="347" spans="1:20" s="3" customFormat="1" ht="24.95" customHeight="1" x14ac:dyDescent="0.45">
      <c r="A347" s="48"/>
      <c r="B347" s="49" t="s">
        <v>592</v>
      </c>
      <c r="C347" s="50"/>
      <c r="D347" s="51">
        <f>SUM(D343,D328,D321)</f>
        <v>280000</v>
      </c>
      <c r="E347" s="49"/>
      <c r="F347" s="48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13"/>
      <c r="T347" s="13"/>
    </row>
    <row r="348" spans="1:20" s="3" customFormat="1" ht="15.75" customHeight="1" x14ac:dyDescent="0.45">
      <c r="A348" s="88"/>
      <c r="B348" s="89"/>
      <c r="C348" s="90"/>
      <c r="D348" s="91"/>
      <c r="E348" s="89"/>
      <c r="F348" s="88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13"/>
      <c r="T348" s="13"/>
    </row>
    <row r="349" spans="1:20" s="2" customFormat="1" ht="21.95" customHeight="1" x14ac:dyDescent="0.45">
      <c r="A349" s="68" t="s">
        <v>1398</v>
      </c>
      <c r="B349" s="13"/>
      <c r="C349" s="68"/>
      <c r="D349" s="337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15"/>
      <c r="T349" s="15"/>
    </row>
    <row r="350" spans="1:20" s="2" customFormat="1" x14ac:dyDescent="0.45">
      <c r="A350" s="114" t="s">
        <v>12</v>
      </c>
      <c r="B350" s="114" t="s">
        <v>13</v>
      </c>
      <c r="C350" s="114" t="s">
        <v>14</v>
      </c>
      <c r="D350" s="114" t="s">
        <v>59</v>
      </c>
      <c r="E350" s="114" t="s">
        <v>16</v>
      </c>
      <c r="F350" s="114" t="s">
        <v>17</v>
      </c>
      <c r="G350" s="434" t="s">
        <v>210</v>
      </c>
      <c r="H350" s="435"/>
      <c r="I350" s="436"/>
      <c r="J350" s="434" t="s">
        <v>613</v>
      </c>
      <c r="K350" s="435"/>
      <c r="L350" s="435"/>
      <c r="M350" s="435"/>
      <c r="N350" s="435"/>
      <c r="O350" s="435"/>
      <c r="P350" s="435"/>
      <c r="Q350" s="435"/>
      <c r="R350" s="436"/>
      <c r="S350" s="15"/>
      <c r="T350" s="15"/>
    </row>
    <row r="351" spans="1:20" s="2" customFormat="1" ht="24.75" x14ac:dyDescent="0.45">
      <c r="A351" s="115"/>
      <c r="B351" s="115"/>
      <c r="C351" s="115" t="s">
        <v>15</v>
      </c>
      <c r="D351" s="115"/>
      <c r="E351" s="115"/>
      <c r="F351" s="115" t="s">
        <v>18</v>
      </c>
      <c r="G351" s="209" t="s">
        <v>19</v>
      </c>
      <c r="H351" s="209" t="s">
        <v>20</v>
      </c>
      <c r="I351" s="209" t="s">
        <v>21</v>
      </c>
      <c r="J351" s="209" t="s">
        <v>22</v>
      </c>
      <c r="K351" s="209" t="s">
        <v>23</v>
      </c>
      <c r="L351" s="209" t="s">
        <v>24</v>
      </c>
      <c r="M351" s="209" t="s">
        <v>25</v>
      </c>
      <c r="N351" s="209" t="s">
        <v>26</v>
      </c>
      <c r="O351" s="209" t="s">
        <v>27</v>
      </c>
      <c r="P351" s="209" t="s">
        <v>28</v>
      </c>
      <c r="Q351" s="209" t="s">
        <v>29</v>
      </c>
      <c r="R351" s="209" t="s">
        <v>30</v>
      </c>
      <c r="S351" s="15"/>
      <c r="T351" s="15"/>
    </row>
    <row r="352" spans="1:20" x14ac:dyDescent="0.45">
      <c r="A352" s="190" t="s">
        <v>100</v>
      </c>
      <c r="B352" s="150" t="s">
        <v>1029</v>
      </c>
      <c r="C352" s="318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</row>
    <row r="353" spans="1:20" x14ac:dyDescent="0.45">
      <c r="A353" s="190"/>
      <c r="B353" s="150" t="s">
        <v>406</v>
      </c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61"/>
      <c r="Q353" s="59"/>
      <c r="R353" s="59"/>
    </row>
    <row r="354" spans="1:20" x14ac:dyDescent="0.45">
      <c r="A354" s="190"/>
      <c r="B354" s="99" t="s">
        <v>939</v>
      </c>
      <c r="C354" s="59" t="s">
        <v>940</v>
      </c>
      <c r="D354" s="180">
        <v>10000</v>
      </c>
      <c r="E354" s="83" t="s">
        <v>55</v>
      </c>
      <c r="F354" s="83" t="s">
        <v>99</v>
      </c>
      <c r="G354" s="59"/>
      <c r="H354" s="59"/>
      <c r="I354" s="59"/>
      <c r="J354" s="59"/>
      <c r="K354" s="59"/>
      <c r="L354" s="59"/>
      <c r="M354" s="59"/>
      <c r="N354" s="59"/>
      <c r="O354" s="59"/>
      <c r="Q354" s="59"/>
      <c r="R354" s="59"/>
    </row>
    <row r="355" spans="1:20" x14ac:dyDescent="0.45">
      <c r="A355" s="190"/>
      <c r="B355" s="100"/>
      <c r="C355" s="59" t="s">
        <v>941</v>
      </c>
      <c r="D355" s="180"/>
      <c r="E355" s="83"/>
      <c r="F355" s="83" t="s">
        <v>98</v>
      </c>
      <c r="G355" s="59"/>
      <c r="H355" s="59"/>
      <c r="I355" s="59"/>
      <c r="J355" s="59"/>
      <c r="K355" s="59"/>
      <c r="L355" s="59"/>
      <c r="M355" s="59"/>
      <c r="N355" s="59"/>
      <c r="O355" s="59"/>
      <c r="P355" s="61"/>
      <c r="Q355" s="59"/>
      <c r="R355" s="59"/>
    </row>
    <row r="356" spans="1:20" x14ac:dyDescent="0.45">
      <c r="A356" s="190"/>
      <c r="B356" s="100"/>
      <c r="C356" s="59" t="s">
        <v>943</v>
      </c>
      <c r="D356" s="180"/>
      <c r="E356" s="83"/>
      <c r="F356" s="83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</row>
    <row r="357" spans="1:20" x14ac:dyDescent="0.45">
      <c r="A357" s="190"/>
      <c r="B357" s="100"/>
      <c r="C357" s="81" t="s">
        <v>944</v>
      </c>
      <c r="D357" s="198"/>
      <c r="E357" s="59"/>
      <c r="F357" s="8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</row>
    <row r="358" spans="1:20" ht="12.75" customHeight="1" x14ac:dyDescent="0.45">
      <c r="A358" s="190"/>
      <c r="B358" s="149"/>
      <c r="C358" s="7"/>
      <c r="D358" s="198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</row>
    <row r="359" spans="1:20" x14ac:dyDescent="0.45">
      <c r="A359" s="190"/>
      <c r="B359" s="81" t="s">
        <v>407</v>
      </c>
      <c r="C359" s="78" t="s">
        <v>405</v>
      </c>
      <c r="D359" s="180">
        <v>8000</v>
      </c>
      <c r="E359" s="83" t="s">
        <v>55</v>
      </c>
      <c r="F359" s="83" t="s">
        <v>99</v>
      </c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</row>
    <row r="360" spans="1:20" x14ac:dyDescent="0.45">
      <c r="A360" s="190"/>
      <c r="B360" s="100" t="s">
        <v>408</v>
      </c>
      <c r="C360" s="81" t="s">
        <v>945</v>
      </c>
      <c r="D360" s="198"/>
      <c r="E360" s="59"/>
      <c r="F360" s="83" t="s">
        <v>98</v>
      </c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</row>
    <row r="361" spans="1:20" x14ac:dyDescent="0.45">
      <c r="A361" s="338"/>
      <c r="B361" s="133"/>
      <c r="C361" s="86" t="s">
        <v>942</v>
      </c>
      <c r="D361" s="243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</row>
    <row r="362" spans="1:20" s="2" customFormat="1" ht="21.95" customHeight="1" x14ac:dyDescent="0.45">
      <c r="A362" s="68" t="s">
        <v>1398</v>
      </c>
      <c r="B362" s="13"/>
      <c r="C362" s="68"/>
      <c r="D362" s="337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15">
        <v>16</v>
      </c>
      <c r="T362" s="15"/>
    </row>
    <row r="363" spans="1:20" s="2" customFormat="1" x14ac:dyDescent="0.45">
      <c r="A363" s="114" t="s">
        <v>12</v>
      </c>
      <c r="B363" s="114" t="s">
        <v>13</v>
      </c>
      <c r="C363" s="114" t="s">
        <v>14</v>
      </c>
      <c r="D363" s="114" t="s">
        <v>59</v>
      </c>
      <c r="E363" s="114" t="s">
        <v>16</v>
      </c>
      <c r="F363" s="114" t="s">
        <v>17</v>
      </c>
      <c r="G363" s="434" t="s">
        <v>210</v>
      </c>
      <c r="H363" s="435"/>
      <c r="I363" s="436"/>
      <c r="J363" s="434" t="s">
        <v>613</v>
      </c>
      <c r="K363" s="435"/>
      <c r="L363" s="435"/>
      <c r="M363" s="435"/>
      <c r="N363" s="435"/>
      <c r="O363" s="435"/>
      <c r="P363" s="435"/>
      <c r="Q363" s="435"/>
      <c r="R363" s="436"/>
      <c r="S363" s="15"/>
      <c r="T363" s="15"/>
    </row>
    <row r="364" spans="1:20" s="2" customFormat="1" ht="24.75" x14ac:dyDescent="0.45">
      <c r="A364" s="115"/>
      <c r="B364" s="115"/>
      <c r="C364" s="115" t="s">
        <v>15</v>
      </c>
      <c r="D364" s="115"/>
      <c r="E364" s="115"/>
      <c r="F364" s="115" t="s">
        <v>18</v>
      </c>
      <c r="G364" s="209" t="s">
        <v>19</v>
      </c>
      <c r="H364" s="209" t="s">
        <v>20</v>
      </c>
      <c r="I364" s="209" t="s">
        <v>21</v>
      </c>
      <c r="J364" s="209" t="s">
        <v>22</v>
      </c>
      <c r="K364" s="209" t="s">
        <v>23</v>
      </c>
      <c r="L364" s="209" t="s">
        <v>24</v>
      </c>
      <c r="M364" s="209" t="s">
        <v>25</v>
      </c>
      <c r="N364" s="209" t="s">
        <v>26</v>
      </c>
      <c r="O364" s="209" t="s">
        <v>27</v>
      </c>
      <c r="P364" s="209" t="s">
        <v>28</v>
      </c>
      <c r="Q364" s="209" t="s">
        <v>29</v>
      </c>
      <c r="R364" s="209" t="s">
        <v>30</v>
      </c>
      <c r="S364" s="15"/>
      <c r="T364" s="15"/>
    </row>
    <row r="365" spans="1:20" x14ac:dyDescent="0.45">
      <c r="A365" s="190"/>
      <c r="B365" s="99" t="s">
        <v>409</v>
      </c>
      <c r="C365" s="59" t="s">
        <v>412</v>
      </c>
      <c r="D365" s="198">
        <v>5000</v>
      </c>
      <c r="E365" s="83" t="s">
        <v>55</v>
      </c>
      <c r="F365" s="83" t="s">
        <v>99</v>
      </c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</row>
    <row r="366" spans="1:20" x14ac:dyDescent="0.45">
      <c r="A366" s="190"/>
      <c r="B366" s="100" t="s">
        <v>410</v>
      </c>
      <c r="C366" s="81" t="s">
        <v>946</v>
      </c>
      <c r="D366" s="198"/>
      <c r="E366" s="59"/>
      <c r="F366" s="83" t="s">
        <v>98</v>
      </c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</row>
    <row r="367" spans="1:20" x14ac:dyDescent="0.45">
      <c r="A367" s="190"/>
      <c r="B367" s="100" t="s">
        <v>411</v>
      </c>
      <c r="C367" s="81" t="s">
        <v>947</v>
      </c>
      <c r="D367" s="205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</row>
    <row r="368" spans="1:20" ht="18" customHeight="1" x14ac:dyDescent="0.45">
      <c r="A368" s="190"/>
      <c r="B368" s="100"/>
      <c r="C368" s="81"/>
      <c r="D368" s="205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</row>
    <row r="369" spans="1:20" x14ac:dyDescent="0.45">
      <c r="A369" s="190"/>
      <c r="B369" s="81" t="s">
        <v>423</v>
      </c>
      <c r="C369" s="81" t="s">
        <v>426</v>
      </c>
      <c r="D369" s="180">
        <v>5000</v>
      </c>
      <c r="E369" s="83" t="s">
        <v>55</v>
      </c>
      <c r="F369" s="83" t="s">
        <v>99</v>
      </c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</row>
    <row r="370" spans="1:20" x14ac:dyDescent="0.45">
      <c r="A370" s="190"/>
      <c r="B370" s="100" t="s">
        <v>424</v>
      </c>
      <c r="C370" s="59" t="s">
        <v>427</v>
      </c>
      <c r="D370" s="198"/>
      <c r="E370" s="59"/>
      <c r="F370" s="83" t="s">
        <v>98</v>
      </c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</row>
    <row r="371" spans="1:20" x14ac:dyDescent="0.45">
      <c r="A371" s="190"/>
      <c r="B371" s="100" t="s">
        <v>425</v>
      </c>
      <c r="C371" s="81" t="s">
        <v>948</v>
      </c>
      <c r="D371" s="198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</row>
    <row r="372" spans="1:20" x14ac:dyDescent="0.45">
      <c r="A372" s="190"/>
      <c r="B372" s="149"/>
      <c r="C372" s="81" t="s">
        <v>949</v>
      </c>
      <c r="D372" s="198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</row>
    <row r="373" spans="1:20" ht="18" customHeight="1" x14ac:dyDescent="0.45">
      <c r="A373" s="190"/>
      <c r="B373" s="149"/>
      <c r="C373" s="81"/>
      <c r="D373" s="198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</row>
    <row r="374" spans="1:20" x14ac:dyDescent="0.45">
      <c r="A374" s="190"/>
      <c r="B374" s="81" t="s">
        <v>428</v>
      </c>
      <c r="C374" s="13" t="s">
        <v>430</v>
      </c>
      <c r="D374" s="180">
        <v>5000</v>
      </c>
      <c r="E374" s="83" t="s">
        <v>55</v>
      </c>
      <c r="F374" s="83" t="s">
        <v>99</v>
      </c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</row>
    <row r="375" spans="1:20" x14ac:dyDescent="0.45">
      <c r="A375" s="190"/>
      <c r="B375" s="100" t="s">
        <v>429</v>
      </c>
      <c r="C375" s="81" t="s">
        <v>431</v>
      </c>
      <c r="D375" s="59"/>
      <c r="E375" s="59"/>
      <c r="F375" s="83" t="s">
        <v>98</v>
      </c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</row>
    <row r="376" spans="1:20" x14ac:dyDescent="0.45">
      <c r="A376" s="190"/>
      <c r="B376" s="100" t="s">
        <v>950</v>
      </c>
      <c r="C376" s="81" t="s">
        <v>951</v>
      </c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</row>
    <row r="377" spans="1:20" x14ac:dyDescent="0.45">
      <c r="A377" s="190"/>
      <c r="B377" s="149"/>
      <c r="C377" s="81" t="s">
        <v>952</v>
      </c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</row>
    <row r="378" spans="1:20" ht="18" customHeight="1" x14ac:dyDescent="0.45">
      <c r="A378" s="190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</row>
    <row r="379" spans="1:20" x14ac:dyDescent="0.45">
      <c r="A379" s="190" t="s">
        <v>90</v>
      </c>
      <c r="B379" s="150" t="s">
        <v>953</v>
      </c>
      <c r="C379" s="81" t="s">
        <v>954</v>
      </c>
      <c r="D379" s="198">
        <v>30000</v>
      </c>
      <c r="E379" s="83" t="s">
        <v>152</v>
      </c>
      <c r="F379" s="83" t="s">
        <v>99</v>
      </c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</row>
    <row r="380" spans="1:20" x14ac:dyDescent="0.45">
      <c r="A380" s="81"/>
      <c r="B380" s="206" t="s">
        <v>432</v>
      </c>
      <c r="C380" s="81" t="s">
        <v>955</v>
      </c>
      <c r="D380" s="211"/>
      <c r="E380" s="83" t="s">
        <v>153</v>
      </c>
      <c r="F380" s="83" t="s">
        <v>98</v>
      </c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</row>
    <row r="381" spans="1:20" x14ac:dyDescent="0.45">
      <c r="A381" s="81"/>
      <c r="B381" s="61"/>
      <c r="C381" s="99" t="s">
        <v>956</v>
      </c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</row>
    <row r="382" spans="1:20" ht="21.75" customHeight="1" x14ac:dyDescent="0.45">
      <c r="A382" s="86"/>
      <c r="B382" s="208"/>
      <c r="C382" s="33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</row>
    <row r="383" spans="1:20" s="8" customFormat="1" ht="21.75" customHeight="1" x14ac:dyDescent="0.45">
      <c r="A383" s="100"/>
      <c r="B383" s="207"/>
      <c r="C383" s="341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30"/>
      <c r="T383" s="30"/>
    </row>
    <row r="384" spans="1:20" s="8" customFormat="1" ht="21.75" customHeight="1" x14ac:dyDescent="0.45">
      <c r="A384" s="100"/>
      <c r="B384" s="207"/>
      <c r="C384" s="341"/>
      <c r="D384" s="78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30"/>
      <c r="T384" s="30"/>
    </row>
    <row r="385" spans="1:20" s="8" customFormat="1" ht="21.75" customHeight="1" x14ac:dyDescent="0.45">
      <c r="A385" s="100"/>
      <c r="B385" s="207"/>
      <c r="C385" s="341"/>
      <c r="D385" s="78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30"/>
      <c r="T385" s="30"/>
    </row>
    <row r="386" spans="1:20" s="2" customFormat="1" ht="21.95" customHeight="1" x14ac:dyDescent="0.45">
      <c r="A386" s="68" t="s">
        <v>1398</v>
      </c>
      <c r="B386" s="13"/>
      <c r="C386" s="68"/>
      <c r="D386" s="337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15">
        <v>16</v>
      </c>
      <c r="T386" s="15"/>
    </row>
    <row r="387" spans="1:20" s="2" customFormat="1" x14ac:dyDescent="0.45">
      <c r="A387" s="114" t="s">
        <v>12</v>
      </c>
      <c r="B387" s="114" t="s">
        <v>13</v>
      </c>
      <c r="C387" s="114" t="s">
        <v>14</v>
      </c>
      <c r="D387" s="114" t="s">
        <v>59</v>
      </c>
      <c r="E387" s="114" t="s">
        <v>16</v>
      </c>
      <c r="F387" s="114" t="s">
        <v>17</v>
      </c>
      <c r="G387" s="434" t="s">
        <v>210</v>
      </c>
      <c r="H387" s="435"/>
      <c r="I387" s="436"/>
      <c r="J387" s="434" t="s">
        <v>613</v>
      </c>
      <c r="K387" s="435"/>
      <c r="L387" s="435"/>
      <c r="M387" s="435"/>
      <c r="N387" s="435"/>
      <c r="O387" s="435"/>
      <c r="P387" s="435"/>
      <c r="Q387" s="435"/>
      <c r="R387" s="436"/>
      <c r="S387" s="15"/>
      <c r="T387" s="15"/>
    </row>
    <row r="388" spans="1:20" s="2" customFormat="1" ht="24.75" x14ac:dyDescent="0.45">
      <c r="A388" s="115"/>
      <c r="B388" s="115"/>
      <c r="C388" s="115" t="s">
        <v>15</v>
      </c>
      <c r="D388" s="115"/>
      <c r="E388" s="115"/>
      <c r="F388" s="115" t="s">
        <v>18</v>
      </c>
      <c r="G388" s="209" t="s">
        <v>19</v>
      </c>
      <c r="H388" s="209" t="s">
        <v>20</v>
      </c>
      <c r="I388" s="209" t="s">
        <v>21</v>
      </c>
      <c r="J388" s="209" t="s">
        <v>22</v>
      </c>
      <c r="K388" s="209" t="s">
        <v>23</v>
      </c>
      <c r="L388" s="209" t="s">
        <v>24</v>
      </c>
      <c r="M388" s="209" t="s">
        <v>25</v>
      </c>
      <c r="N388" s="209" t="s">
        <v>26</v>
      </c>
      <c r="O388" s="209" t="s">
        <v>27</v>
      </c>
      <c r="P388" s="209" t="s">
        <v>28</v>
      </c>
      <c r="Q388" s="209" t="s">
        <v>29</v>
      </c>
      <c r="R388" s="209" t="s">
        <v>30</v>
      </c>
      <c r="S388" s="15"/>
      <c r="T388" s="15"/>
    </row>
    <row r="389" spans="1:20" ht="21" customHeight="1" x14ac:dyDescent="0.45">
      <c r="A389" s="190" t="s">
        <v>91</v>
      </c>
      <c r="B389" s="93" t="s">
        <v>957</v>
      </c>
      <c r="C389" s="81" t="s">
        <v>433</v>
      </c>
      <c r="D389" s="82">
        <v>30000</v>
      </c>
      <c r="E389" s="83" t="s">
        <v>131</v>
      </c>
      <c r="F389" s="83" t="s">
        <v>99</v>
      </c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</row>
    <row r="390" spans="1:20" ht="21" customHeight="1" x14ac:dyDescent="0.45">
      <c r="A390" s="93"/>
      <c r="B390" s="93" t="s">
        <v>960</v>
      </c>
      <c r="C390" s="59" t="s">
        <v>434</v>
      </c>
      <c r="D390" s="59"/>
      <c r="E390" s="83" t="s">
        <v>56</v>
      </c>
      <c r="F390" s="83" t="s">
        <v>98</v>
      </c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</row>
    <row r="391" spans="1:20" ht="21" customHeight="1" x14ac:dyDescent="0.45">
      <c r="A391" s="93"/>
      <c r="B391" s="118" t="s">
        <v>961</v>
      </c>
      <c r="C391" s="59" t="s">
        <v>958</v>
      </c>
      <c r="D391" s="59"/>
      <c r="E391" s="83" t="s">
        <v>962</v>
      </c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</row>
    <row r="392" spans="1:20" ht="21" customHeight="1" x14ac:dyDescent="0.45">
      <c r="A392" s="81"/>
      <c r="B392" s="118"/>
      <c r="C392" s="81" t="s">
        <v>959</v>
      </c>
      <c r="D392" s="59"/>
      <c r="E392" s="83" t="s">
        <v>150</v>
      </c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</row>
    <row r="393" spans="1:20" ht="11.25" customHeight="1" x14ac:dyDescent="0.45">
      <c r="A393" s="81"/>
      <c r="B393" s="61"/>
      <c r="C393" s="81" t="s">
        <v>435</v>
      </c>
      <c r="D393" s="211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</row>
    <row r="394" spans="1:20" ht="21" customHeight="1" x14ac:dyDescent="0.45">
      <c r="A394" s="190" t="s">
        <v>198</v>
      </c>
      <c r="B394" s="93" t="s">
        <v>963</v>
      </c>
      <c r="C394" s="81" t="s">
        <v>436</v>
      </c>
      <c r="D394" s="82">
        <v>5000</v>
      </c>
      <c r="E394" s="83" t="s">
        <v>131</v>
      </c>
      <c r="F394" s="83" t="s">
        <v>99</v>
      </c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</row>
    <row r="395" spans="1:20" ht="21" customHeight="1" x14ac:dyDescent="0.45">
      <c r="A395" s="81"/>
      <c r="B395" s="59"/>
      <c r="C395" s="59" t="s">
        <v>437</v>
      </c>
      <c r="D395" s="59"/>
      <c r="E395" s="83" t="s">
        <v>56</v>
      </c>
      <c r="F395" s="83" t="s">
        <v>98</v>
      </c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</row>
    <row r="396" spans="1:20" ht="21" customHeight="1" x14ac:dyDescent="0.45">
      <c r="A396" s="81"/>
      <c r="B396" s="59"/>
      <c r="C396" s="59" t="s">
        <v>964</v>
      </c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</row>
    <row r="397" spans="1:20" ht="21" customHeight="1" x14ac:dyDescent="0.45">
      <c r="A397" s="81"/>
      <c r="C397" s="59" t="s">
        <v>965</v>
      </c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</row>
    <row r="398" spans="1:20" s="3" customFormat="1" ht="21" customHeight="1" x14ac:dyDescent="0.45">
      <c r="A398" s="48"/>
      <c r="B398" s="49" t="s">
        <v>438</v>
      </c>
      <c r="C398" s="50"/>
      <c r="D398" s="51">
        <f>SUM(D394,D389,D379,D374,D369,D365,D359,D354)</f>
        <v>98000</v>
      </c>
      <c r="E398" s="49"/>
      <c r="F398" s="48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13"/>
      <c r="T398" s="13"/>
    </row>
    <row r="399" spans="1:20" s="3" customFormat="1" ht="15.75" customHeight="1" x14ac:dyDescent="0.45">
      <c r="A399" s="88"/>
      <c r="B399" s="89"/>
      <c r="C399" s="90"/>
      <c r="D399" s="91"/>
      <c r="E399" s="89"/>
      <c r="F399" s="88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13"/>
      <c r="T399" s="13"/>
    </row>
    <row r="400" spans="1:20" s="3" customFormat="1" ht="21" customHeight="1" x14ac:dyDescent="0.45">
      <c r="A400" s="68" t="s">
        <v>1399</v>
      </c>
      <c r="B400" s="13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13"/>
      <c r="T400" s="13"/>
    </row>
    <row r="401" spans="1:20" s="3" customFormat="1" ht="21" customHeight="1" x14ac:dyDescent="0.45">
      <c r="A401" s="114" t="s">
        <v>12</v>
      </c>
      <c r="B401" s="114" t="s">
        <v>13</v>
      </c>
      <c r="C401" s="114" t="s">
        <v>14</v>
      </c>
      <c r="D401" s="114" t="s">
        <v>59</v>
      </c>
      <c r="E401" s="114" t="s">
        <v>16</v>
      </c>
      <c r="F401" s="114" t="s">
        <v>17</v>
      </c>
      <c r="G401" s="434" t="s">
        <v>210</v>
      </c>
      <c r="H401" s="435"/>
      <c r="I401" s="436"/>
      <c r="J401" s="434" t="s">
        <v>613</v>
      </c>
      <c r="K401" s="435"/>
      <c r="L401" s="435"/>
      <c r="M401" s="435"/>
      <c r="N401" s="435"/>
      <c r="O401" s="435"/>
      <c r="P401" s="435"/>
      <c r="Q401" s="435"/>
      <c r="R401" s="436"/>
      <c r="S401" s="13"/>
      <c r="T401" s="13"/>
    </row>
    <row r="402" spans="1:20" s="3" customFormat="1" ht="21" customHeight="1" x14ac:dyDescent="0.45">
      <c r="A402" s="115"/>
      <c r="B402" s="115"/>
      <c r="C402" s="115" t="s">
        <v>15</v>
      </c>
      <c r="D402" s="115"/>
      <c r="E402" s="115"/>
      <c r="F402" s="115" t="s">
        <v>18</v>
      </c>
      <c r="G402" s="209" t="s">
        <v>19</v>
      </c>
      <c r="H402" s="209" t="s">
        <v>20</v>
      </c>
      <c r="I402" s="209" t="s">
        <v>21</v>
      </c>
      <c r="J402" s="209" t="s">
        <v>22</v>
      </c>
      <c r="K402" s="209" t="s">
        <v>23</v>
      </c>
      <c r="L402" s="209" t="s">
        <v>24</v>
      </c>
      <c r="M402" s="209" t="s">
        <v>25</v>
      </c>
      <c r="N402" s="209" t="s">
        <v>26</v>
      </c>
      <c r="O402" s="209" t="s">
        <v>27</v>
      </c>
      <c r="P402" s="209" t="s">
        <v>28</v>
      </c>
      <c r="Q402" s="209" t="s">
        <v>29</v>
      </c>
      <c r="R402" s="209" t="s">
        <v>30</v>
      </c>
      <c r="S402" s="13"/>
      <c r="T402" s="13"/>
    </row>
    <row r="403" spans="1:20" s="3" customFormat="1" ht="21" customHeight="1" x14ac:dyDescent="0.45">
      <c r="A403" s="114">
        <v>1</v>
      </c>
      <c r="B403" s="151" t="s">
        <v>970</v>
      </c>
      <c r="C403" s="81" t="s">
        <v>439</v>
      </c>
      <c r="D403" s="180">
        <v>8965200</v>
      </c>
      <c r="E403" s="83" t="s">
        <v>131</v>
      </c>
      <c r="F403" s="83" t="s">
        <v>99</v>
      </c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13"/>
      <c r="T403" s="13"/>
    </row>
    <row r="404" spans="1:20" s="3" customFormat="1" ht="21" customHeight="1" x14ac:dyDescent="0.45">
      <c r="A404" s="83"/>
      <c r="B404" s="118" t="s">
        <v>445</v>
      </c>
      <c r="C404" s="81" t="s">
        <v>971</v>
      </c>
      <c r="D404" s="198"/>
      <c r="E404" s="83" t="s">
        <v>56</v>
      </c>
      <c r="F404" s="83" t="s">
        <v>98</v>
      </c>
      <c r="G404" s="211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13"/>
      <c r="T404" s="13"/>
    </row>
    <row r="405" spans="1:20" s="3" customFormat="1" ht="21" customHeight="1" x14ac:dyDescent="0.45">
      <c r="A405" s="83"/>
      <c r="B405" s="59"/>
      <c r="C405" s="81" t="s">
        <v>440</v>
      </c>
      <c r="D405" s="210"/>
      <c r="E405" s="59"/>
      <c r="F405" s="83"/>
      <c r="G405" s="211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13"/>
      <c r="T405" s="13"/>
    </row>
    <row r="406" spans="1:20" s="3" customFormat="1" ht="21" customHeight="1" x14ac:dyDescent="0.45">
      <c r="A406" s="83"/>
      <c r="B406" s="59"/>
      <c r="C406" s="81" t="s">
        <v>972</v>
      </c>
      <c r="D406" s="210"/>
      <c r="E406" s="59"/>
      <c r="F406" s="83"/>
      <c r="G406" s="211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13"/>
      <c r="T406" s="13"/>
    </row>
    <row r="407" spans="1:20" s="3" customFormat="1" ht="21" customHeight="1" x14ac:dyDescent="0.45">
      <c r="A407" s="83"/>
      <c r="B407" s="59"/>
      <c r="C407" s="81" t="s">
        <v>441</v>
      </c>
      <c r="D407" s="210"/>
      <c r="E407" s="59"/>
      <c r="F407" s="83"/>
      <c r="G407" s="211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13"/>
      <c r="T407" s="13"/>
    </row>
    <row r="408" spans="1:20" s="3" customFormat="1" ht="21" customHeight="1" x14ac:dyDescent="0.45">
      <c r="A408" s="83"/>
      <c r="B408" s="59"/>
      <c r="C408" s="81" t="s">
        <v>442</v>
      </c>
      <c r="D408" s="210"/>
      <c r="E408" s="59"/>
      <c r="F408" s="83"/>
      <c r="G408" s="211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13"/>
      <c r="T408" s="13"/>
    </row>
    <row r="409" spans="1:20" s="3" customFormat="1" ht="21" customHeight="1" x14ac:dyDescent="0.45">
      <c r="A409" s="83"/>
      <c r="B409" s="59"/>
      <c r="C409" s="212" t="s">
        <v>973</v>
      </c>
      <c r="D409" s="210"/>
      <c r="E409" s="59"/>
      <c r="F409" s="83"/>
      <c r="G409" s="211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13"/>
      <c r="T409" s="13"/>
    </row>
    <row r="410" spans="1:20" s="3" customFormat="1" ht="20.25" customHeight="1" x14ac:dyDescent="0.45">
      <c r="A410" s="132"/>
      <c r="B410" s="119"/>
      <c r="C410" s="189" t="s">
        <v>974</v>
      </c>
      <c r="D410" s="217"/>
      <c r="E410" s="119"/>
      <c r="F410" s="132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3"/>
      <c r="T410" s="13"/>
    </row>
    <row r="411" spans="1:20" s="3" customFormat="1" ht="21" customHeight="1" x14ac:dyDescent="0.45">
      <c r="A411" s="68" t="s">
        <v>1399</v>
      </c>
      <c r="B411" s="13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13"/>
      <c r="T411" s="13"/>
    </row>
    <row r="412" spans="1:20" s="3" customFormat="1" ht="21" customHeight="1" x14ac:dyDescent="0.45">
      <c r="A412" s="114" t="s">
        <v>12</v>
      </c>
      <c r="B412" s="114" t="s">
        <v>13</v>
      </c>
      <c r="C412" s="114" t="s">
        <v>14</v>
      </c>
      <c r="D412" s="114" t="s">
        <v>59</v>
      </c>
      <c r="E412" s="114" t="s">
        <v>16</v>
      </c>
      <c r="F412" s="114" t="s">
        <v>17</v>
      </c>
      <c r="G412" s="434" t="s">
        <v>210</v>
      </c>
      <c r="H412" s="435"/>
      <c r="I412" s="436"/>
      <c r="J412" s="434" t="s">
        <v>613</v>
      </c>
      <c r="K412" s="435"/>
      <c r="L412" s="435"/>
      <c r="M412" s="435"/>
      <c r="N412" s="435"/>
      <c r="O412" s="435"/>
      <c r="P412" s="435"/>
      <c r="Q412" s="435"/>
      <c r="R412" s="436"/>
      <c r="S412" s="13"/>
      <c r="T412" s="13"/>
    </row>
    <row r="413" spans="1:20" s="3" customFormat="1" ht="21" customHeight="1" x14ac:dyDescent="0.45">
      <c r="A413" s="115"/>
      <c r="B413" s="115"/>
      <c r="C413" s="115" t="s">
        <v>15</v>
      </c>
      <c r="D413" s="115"/>
      <c r="E413" s="115"/>
      <c r="F413" s="115" t="s">
        <v>18</v>
      </c>
      <c r="G413" s="209" t="s">
        <v>19</v>
      </c>
      <c r="H413" s="209" t="s">
        <v>20</v>
      </c>
      <c r="I413" s="209" t="s">
        <v>21</v>
      </c>
      <c r="J413" s="209" t="s">
        <v>22</v>
      </c>
      <c r="K413" s="209" t="s">
        <v>23</v>
      </c>
      <c r="L413" s="209" t="s">
        <v>24</v>
      </c>
      <c r="M413" s="209" t="s">
        <v>25</v>
      </c>
      <c r="N413" s="209" t="s">
        <v>26</v>
      </c>
      <c r="O413" s="209" t="s">
        <v>27</v>
      </c>
      <c r="P413" s="209" t="s">
        <v>28</v>
      </c>
      <c r="Q413" s="209" t="s">
        <v>29</v>
      </c>
      <c r="R413" s="209" t="s">
        <v>30</v>
      </c>
      <c r="S413" s="13"/>
      <c r="T413" s="13"/>
    </row>
    <row r="414" spans="1:20" s="3" customFormat="1" ht="21.75" customHeight="1" x14ac:dyDescent="0.45">
      <c r="A414" s="85">
        <v>2</v>
      </c>
      <c r="B414" s="118" t="s">
        <v>970</v>
      </c>
      <c r="C414" s="81" t="s">
        <v>443</v>
      </c>
      <c r="D414" s="198">
        <v>1795200</v>
      </c>
      <c r="E414" s="83" t="s">
        <v>131</v>
      </c>
      <c r="F414" s="83" t="s">
        <v>99</v>
      </c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13"/>
      <c r="T414" s="13"/>
    </row>
    <row r="415" spans="1:20" s="3" customFormat="1" ht="21.75" customHeight="1" x14ac:dyDescent="0.45">
      <c r="A415" s="83"/>
      <c r="B415" s="118" t="s">
        <v>593</v>
      </c>
      <c r="C415" s="81" t="s">
        <v>971</v>
      </c>
      <c r="D415" s="213"/>
      <c r="E415" s="83" t="s">
        <v>56</v>
      </c>
      <c r="F415" s="83" t="s">
        <v>98</v>
      </c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13"/>
      <c r="T415" s="13"/>
    </row>
    <row r="416" spans="1:20" s="3" customFormat="1" ht="21.75" customHeight="1" x14ac:dyDescent="0.45">
      <c r="A416" s="83"/>
      <c r="B416" s="59"/>
      <c r="C416" s="81" t="s">
        <v>440</v>
      </c>
      <c r="D416" s="213"/>
      <c r="E416" s="83"/>
      <c r="F416" s="83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13"/>
      <c r="T416" s="13"/>
    </row>
    <row r="417" spans="1:20" s="3" customFormat="1" ht="21.75" customHeight="1" x14ac:dyDescent="0.45">
      <c r="A417" s="83"/>
      <c r="B417" s="59"/>
      <c r="C417" s="81" t="s">
        <v>972</v>
      </c>
      <c r="D417" s="210"/>
      <c r="E417" s="215"/>
      <c r="F417" s="215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13"/>
      <c r="T417" s="13"/>
    </row>
    <row r="418" spans="1:20" s="3" customFormat="1" ht="21.75" customHeight="1" x14ac:dyDescent="0.45">
      <c r="A418" s="83"/>
      <c r="B418" s="59"/>
      <c r="C418" s="81" t="s">
        <v>441</v>
      </c>
      <c r="D418" s="210"/>
      <c r="E418" s="215"/>
      <c r="F418" s="215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13"/>
      <c r="T418" s="13"/>
    </row>
    <row r="419" spans="1:20" s="3" customFormat="1" ht="21.75" customHeight="1" x14ac:dyDescent="0.45">
      <c r="A419" s="83"/>
      <c r="B419" s="59"/>
      <c r="C419" s="81" t="s">
        <v>442</v>
      </c>
      <c r="D419" s="210"/>
      <c r="E419" s="215"/>
      <c r="F419" s="215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13"/>
      <c r="T419" s="13"/>
    </row>
    <row r="420" spans="1:20" s="3" customFormat="1" ht="21.75" customHeight="1" x14ac:dyDescent="0.45">
      <c r="A420" s="83"/>
      <c r="B420" s="61"/>
      <c r="C420" s="212" t="s">
        <v>973</v>
      </c>
      <c r="D420" s="216"/>
      <c r="E420" s="215"/>
      <c r="F420" s="215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13"/>
      <c r="T420" s="13"/>
    </row>
    <row r="421" spans="1:20" s="3" customFormat="1" ht="21.75" customHeight="1" x14ac:dyDescent="0.45">
      <c r="A421" s="83"/>
      <c r="B421" s="61"/>
      <c r="C421" s="175" t="s">
        <v>974</v>
      </c>
      <c r="D421" s="216"/>
      <c r="E421" s="215"/>
      <c r="F421" s="215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13"/>
      <c r="T421" s="13"/>
    </row>
    <row r="422" spans="1:20" s="3" customFormat="1" ht="21" customHeight="1" x14ac:dyDescent="0.45">
      <c r="A422" s="83"/>
      <c r="B422" s="59"/>
      <c r="C422" s="212"/>
      <c r="D422" s="210"/>
      <c r="E422" s="215"/>
      <c r="F422" s="215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13"/>
      <c r="T422" s="13"/>
    </row>
    <row r="423" spans="1:20" s="3" customFormat="1" ht="21.75" customHeight="1" x14ac:dyDescent="0.45">
      <c r="A423" s="85">
        <v>3</v>
      </c>
      <c r="B423" s="118" t="s">
        <v>970</v>
      </c>
      <c r="C423" s="175" t="s">
        <v>444</v>
      </c>
      <c r="D423" s="198">
        <v>6000</v>
      </c>
      <c r="E423" s="83" t="s">
        <v>131</v>
      </c>
      <c r="F423" s="83" t="s">
        <v>99</v>
      </c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13"/>
      <c r="T423" s="13"/>
    </row>
    <row r="424" spans="1:20" s="3" customFormat="1" ht="21.75" customHeight="1" x14ac:dyDescent="0.45">
      <c r="A424" s="83"/>
      <c r="B424" s="118" t="s">
        <v>594</v>
      </c>
      <c r="C424" s="175" t="s">
        <v>975</v>
      </c>
      <c r="D424" s="198"/>
      <c r="E424" s="83" t="s">
        <v>56</v>
      </c>
      <c r="F424" s="83" t="s">
        <v>98</v>
      </c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13"/>
      <c r="T424" s="13"/>
    </row>
    <row r="425" spans="1:20" s="3" customFormat="1" ht="21.75" customHeight="1" x14ac:dyDescent="0.45">
      <c r="A425" s="83"/>
      <c r="B425" s="118"/>
      <c r="C425" s="175" t="s">
        <v>976</v>
      </c>
      <c r="D425" s="198"/>
      <c r="E425" s="61"/>
      <c r="F425" s="215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13"/>
      <c r="T425" s="13"/>
    </row>
    <row r="426" spans="1:20" s="3" customFormat="1" ht="21.75" customHeight="1" x14ac:dyDescent="0.45">
      <c r="A426" s="83"/>
      <c r="B426" s="118"/>
      <c r="C426" s="175" t="s">
        <v>977</v>
      </c>
      <c r="D426" s="198"/>
      <c r="E426" s="61"/>
      <c r="F426" s="215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13"/>
      <c r="T426" s="13"/>
    </row>
    <row r="427" spans="1:20" s="3" customFormat="1" ht="21.75" customHeight="1" x14ac:dyDescent="0.45">
      <c r="A427" s="83"/>
      <c r="B427" s="118"/>
      <c r="C427" s="175" t="s">
        <v>978</v>
      </c>
      <c r="D427" s="198"/>
      <c r="E427" s="61"/>
      <c r="F427" s="215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13"/>
      <c r="T427" s="13"/>
    </row>
    <row r="428" spans="1:20" s="3" customFormat="1" ht="21.75" customHeight="1" x14ac:dyDescent="0.45">
      <c r="A428" s="83"/>
      <c r="B428" s="118"/>
      <c r="C428" s="13" t="s">
        <v>979</v>
      </c>
      <c r="D428" s="198"/>
      <c r="E428" s="61"/>
      <c r="F428" s="215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13"/>
      <c r="T428" s="13"/>
    </row>
    <row r="429" spans="1:20" s="3" customFormat="1" ht="21.75" customHeight="1" x14ac:dyDescent="0.45">
      <c r="A429" s="48"/>
      <c r="B429" s="49" t="s">
        <v>446</v>
      </c>
      <c r="C429" s="50"/>
      <c r="D429" s="122">
        <f>SUM(D423,D414,D403)</f>
        <v>10766400</v>
      </c>
      <c r="E429" s="49"/>
      <c r="F429" s="48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13"/>
      <c r="T429" s="13"/>
    </row>
    <row r="430" spans="1:20" s="9" customFormat="1" ht="21.75" customHeight="1" x14ac:dyDescent="0.4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s="9" customFormat="1" ht="21.75" customHeight="1" x14ac:dyDescent="0.4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s="9" customFormat="1" ht="21.75" customHeight="1" x14ac:dyDescent="0.4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s="9" customFormat="1" ht="21.75" customHeight="1" x14ac:dyDescent="0.4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s="2" customFormat="1" ht="25.5" customHeight="1" x14ac:dyDescent="0.45">
      <c r="A434" s="68" t="s">
        <v>1400</v>
      </c>
      <c r="B434" s="13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15">
        <v>19</v>
      </c>
      <c r="T434" s="15"/>
    </row>
    <row r="435" spans="1:20" s="2" customFormat="1" x14ac:dyDescent="0.45">
      <c r="A435" s="114" t="s">
        <v>12</v>
      </c>
      <c r="B435" s="114" t="s">
        <v>13</v>
      </c>
      <c r="C435" s="114" t="s">
        <v>14</v>
      </c>
      <c r="D435" s="114" t="s">
        <v>59</v>
      </c>
      <c r="E435" s="114" t="s">
        <v>16</v>
      </c>
      <c r="F435" s="114" t="s">
        <v>17</v>
      </c>
      <c r="G435" s="434" t="s">
        <v>210</v>
      </c>
      <c r="H435" s="435"/>
      <c r="I435" s="436"/>
      <c r="J435" s="434" t="s">
        <v>613</v>
      </c>
      <c r="K435" s="435"/>
      <c r="L435" s="435"/>
      <c r="M435" s="435"/>
      <c r="N435" s="435"/>
      <c r="O435" s="435"/>
      <c r="P435" s="435"/>
      <c r="Q435" s="435"/>
      <c r="R435" s="436"/>
      <c r="S435" s="15"/>
      <c r="T435" s="15"/>
    </row>
    <row r="436" spans="1:20" s="2" customFormat="1" ht="24.75" x14ac:dyDescent="0.45">
      <c r="A436" s="115"/>
      <c r="B436" s="115"/>
      <c r="C436" s="115" t="s">
        <v>15</v>
      </c>
      <c r="D436" s="115"/>
      <c r="E436" s="115"/>
      <c r="F436" s="115" t="s">
        <v>18</v>
      </c>
      <c r="G436" s="209" t="s">
        <v>19</v>
      </c>
      <c r="H436" s="209" t="s">
        <v>20</v>
      </c>
      <c r="I436" s="209" t="s">
        <v>21</v>
      </c>
      <c r="J436" s="209" t="s">
        <v>22</v>
      </c>
      <c r="K436" s="209" t="s">
        <v>23</v>
      </c>
      <c r="L436" s="209" t="s">
        <v>24</v>
      </c>
      <c r="M436" s="209" t="s">
        <v>25</v>
      </c>
      <c r="N436" s="209" t="s">
        <v>26</v>
      </c>
      <c r="O436" s="209" t="s">
        <v>27</v>
      </c>
      <c r="P436" s="209" t="s">
        <v>28</v>
      </c>
      <c r="Q436" s="209" t="s">
        <v>29</v>
      </c>
      <c r="R436" s="209" t="s">
        <v>30</v>
      </c>
      <c r="S436" s="15"/>
      <c r="T436" s="15"/>
    </row>
    <row r="437" spans="1:20" ht="19.5" customHeight="1" x14ac:dyDescent="0.45">
      <c r="A437" s="85">
        <v>1</v>
      </c>
      <c r="B437" s="93" t="s">
        <v>595</v>
      </c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</row>
    <row r="438" spans="1:20" ht="19.5" customHeight="1" x14ac:dyDescent="0.45">
      <c r="A438" s="85"/>
      <c r="B438" s="89" t="s">
        <v>596</v>
      </c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</row>
    <row r="439" spans="1:20" ht="19.5" customHeight="1" x14ac:dyDescent="0.45">
      <c r="A439" s="85"/>
      <c r="B439" s="81" t="s">
        <v>459</v>
      </c>
      <c r="C439" s="81" t="s">
        <v>447</v>
      </c>
      <c r="D439" s="82">
        <v>5000</v>
      </c>
      <c r="E439" s="83" t="s">
        <v>131</v>
      </c>
      <c r="F439" s="83" t="s">
        <v>99</v>
      </c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</row>
    <row r="440" spans="1:20" s="8" customFormat="1" ht="19.5" customHeight="1" x14ac:dyDescent="0.45">
      <c r="A440" s="59"/>
      <c r="B440" s="59" t="s">
        <v>460</v>
      </c>
      <c r="C440" s="81" t="s">
        <v>448</v>
      </c>
      <c r="D440" s="59"/>
      <c r="E440" s="83" t="s">
        <v>56</v>
      </c>
      <c r="F440" s="83" t="s">
        <v>98</v>
      </c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30"/>
      <c r="T440" s="30"/>
    </row>
    <row r="441" spans="1:20" s="8" customFormat="1" ht="19.5" customHeight="1" x14ac:dyDescent="0.45">
      <c r="A441" s="59"/>
      <c r="B441" s="59"/>
      <c r="C441" s="59" t="s">
        <v>981</v>
      </c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30"/>
      <c r="T441" s="30"/>
    </row>
    <row r="442" spans="1:20" ht="19.5" customHeight="1" x14ac:dyDescent="0.45">
      <c r="A442" s="59"/>
      <c r="B442" s="81"/>
      <c r="C442" s="59" t="s">
        <v>980</v>
      </c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</row>
    <row r="443" spans="1:20" ht="12.75" customHeight="1" x14ac:dyDescent="0.45">
      <c r="A443" s="59"/>
      <c r="B443" s="81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</row>
    <row r="444" spans="1:20" ht="19.5" customHeight="1" x14ac:dyDescent="0.45">
      <c r="A444" s="59"/>
      <c r="B444" s="81" t="s">
        <v>449</v>
      </c>
      <c r="C444" s="175" t="s">
        <v>451</v>
      </c>
      <c r="D444" s="198">
        <v>5000</v>
      </c>
      <c r="E444" s="83" t="s">
        <v>131</v>
      </c>
      <c r="F444" s="83" t="s">
        <v>99</v>
      </c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</row>
    <row r="445" spans="1:20" ht="19.5" customHeight="1" x14ac:dyDescent="0.45">
      <c r="A445" s="59"/>
      <c r="B445" s="78" t="s">
        <v>450</v>
      </c>
      <c r="C445" s="175" t="s">
        <v>982</v>
      </c>
      <c r="D445" s="198"/>
      <c r="E445" s="83" t="s">
        <v>56</v>
      </c>
      <c r="F445" s="83" t="s">
        <v>98</v>
      </c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</row>
    <row r="446" spans="1:20" ht="19.5" customHeight="1" x14ac:dyDescent="0.45">
      <c r="A446" s="59"/>
      <c r="B446" s="78"/>
      <c r="C446" s="81" t="s">
        <v>983</v>
      </c>
      <c r="D446" s="198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</row>
    <row r="447" spans="1:20" ht="12" customHeight="1" x14ac:dyDescent="0.45">
      <c r="A447" s="59"/>
      <c r="B447" s="81"/>
      <c r="C447" s="81"/>
      <c r="D447" s="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</row>
    <row r="448" spans="1:20" ht="19.5" customHeight="1" x14ac:dyDescent="0.45">
      <c r="A448" s="59"/>
      <c r="B448" s="81" t="s">
        <v>455</v>
      </c>
      <c r="C448" s="81" t="s">
        <v>452</v>
      </c>
      <c r="D448" s="320">
        <v>7000</v>
      </c>
      <c r="E448" s="83" t="s">
        <v>131</v>
      </c>
      <c r="F448" s="83" t="s">
        <v>99</v>
      </c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</row>
    <row r="449" spans="1:20" ht="19.5" customHeight="1" x14ac:dyDescent="0.45">
      <c r="A449" s="59"/>
      <c r="B449" s="59" t="s">
        <v>456</v>
      </c>
      <c r="C449" s="81" t="s">
        <v>984</v>
      </c>
      <c r="D449" s="320"/>
      <c r="E449" s="83" t="s">
        <v>56</v>
      </c>
      <c r="F449" s="83" t="s">
        <v>98</v>
      </c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</row>
    <row r="450" spans="1:20" ht="19.5" customHeight="1" x14ac:dyDescent="0.45">
      <c r="A450" s="59"/>
      <c r="C450" s="81" t="s">
        <v>985</v>
      </c>
      <c r="D450" s="320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</row>
    <row r="451" spans="1:20" ht="12.75" customHeight="1" x14ac:dyDescent="0.45">
      <c r="A451" s="59"/>
      <c r="B451" s="81"/>
      <c r="C451" s="9"/>
      <c r="D451" s="198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</row>
    <row r="452" spans="1:20" ht="18.75" customHeight="1" x14ac:dyDescent="0.45">
      <c r="A452" s="59"/>
      <c r="B452" s="81" t="s">
        <v>457</v>
      </c>
      <c r="C452" s="81" t="s">
        <v>453</v>
      </c>
      <c r="D452" s="320">
        <v>10000</v>
      </c>
      <c r="E452" s="83" t="s">
        <v>131</v>
      </c>
      <c r="F452" s="83" t="s">
        <v>99</v>
      </c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</row>
    <row r="453" spans="1:20" ht="18.75" customHeight="1" x14ac:dyDescent="0.45">
      <c r="A453" s="59"/>
      <c r="B453" s="13" t="s">
        <v>458</v>
      </c>
      <c r="C453" s="81" t="s">
        <v>454</v>
      </c>
      <c r="D453" s="320"/>
      <c r="E453" s="83" t="s">
        <v>56</v>
      </c>
      <c r="F453" s="83" t="s">
        <v>98</v>
      </c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</row>
    <row r="454" spans="1:20" ht="18.75" customHeight="1" x14ac:dyDescent="0.45">
      <c r="A454" s="59"/>
      <c r="B454" s="78"/>
      <c r="C454" s="81" t="s">
        <v>986</v>
      </c>
      <c r="D454" s="78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</row>
    <row r="455" spans="1:20" ht="21.75" customHeight="1" x14ac:dyDescent="0.45">
      <c r="A455" s="59"/>
      <c r="B455" s="59"/>
      <c r="C455" s="59" t="s">
        <v>987</v>
      </c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</row>
    <row r="456" spans="1:20" ht="21.75" customHeight="1" x14ac:dyDescent="0.45">
      <c r="A456" s="59"/>
      <c r="B456" s="59" t="s">
        <v>1355</v>
      </c>
      <c r="C456" s="81" t="s">
        <v>1357</v>
      </c>
      <c r="D456" s="320">
        <v>10000</v>
      </c>
      <c r="E456" s="83" t="s">
        <v>131</v>
      </c>
      <c r="F456" s="83" t="s">
        <v>99</v>
      </c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</row>
    <row r="457" spans="1:20" ht="21.75" customHeight="1" x14ac:dyDescent="0.45">
      <c r="A457" s="59"/>
      <c r="B457" s="59" t="s">
        <v>1356</v>
      </c>
      <c r="C457" s="81" t="s">
        <v>1359</v>
      </c>
      <c r="D457" s="320"/>
      <c r="E457" s="83" t="s">
        <v>56</v>
      </c>
      <c r="F457" s="83" t="s">
        <v>98</v>
      </c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</row>
    <row r="458" spans="1:20" ht="21.75" customHeight="1" x14ac:dyDescent="0.45">
      <c r="A458" s="59"/>
      <c r="B458" s="59"/>
      <c r="C458" s="59" t="s">
        <v>1358</v>
      </c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</row>
    <row r="459" spans="1:20" s="2" customFormat="1" ht="21.75" customHeight="1" x14ac:dyDescent="0.45">
      <c r="A459" s="48"/>
      <c r="B459" s="49" t="s">
        <v>467</v>
      </c>
      <c r="C459" s="50"/>
      <c r="D459" s="122">
        <f>SUM(D439:D456)</f>
        <v>37000</v>
      </c>
      <c r="E459" s="49"/>
      <c r="F459" s="48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15"/>
      <c r="T459" s="15"/>
    </row>
    <row r="460" spans="1:20" s="2" customFormat="1" ht="21.95" customHeight="1" x14ac:dyDescent="0.45">
      <c r="A460" s="68" t="s">
        <v>1401</v>
      </c>
      <c r="B460" s="13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15">
        <v>20</v>
      </c>
      <c r="T460" s="15"/>
    </row>
    <row r="461" spans="1:20" s="2" customFormat="1" x14ac:dyDescent="0.45">
      <c r="A461" s="114" t="s">
        <v>12</v>
      </c>
      <c r="B461" s="114" t="s">
        <v>13</v>
      </c>
      <c r="C461" s="114" t="s">
        <v>14</v>
      </c>
      <c r="D461" s="114" t="s">
        <v>59</v>
      </c>
      <c r="E461" s="114" t="s">
        <v>16</v>
      </c>
      <c r="F461" s="114" t="s">
        <v>17</v>
      </c>
      <c r="G461" s="434" t="s">
        <v>210</v>
      </c>
      <c r="H461" s="435"/>
      <c r="I461" s="436"/>
      <c r="J461" s="434" t="s">
        <v>613</v>
      </c>
      <c r="K461" s="435"/>
      <c r="L461" s="435"/>
      <c r="M461" s="435"/>
      <c r="N461" s="435"/>
      <c r="O461" s="435"/>
      <c r="P461" s="435"/>
      <c r="Q461" s="435"/>
      <c r="R461" s="436"/>
      <c r="S461" s="15"/>
      <c r="T461" s="15"/>
    </row>
    <row r="462" spans="1:20" s="2" customFormat="1" ht="24.75" x14ac:dyDescent="0.45">
      <c r="A462" s="115"/>
      <c r="B462" s="115"/>
      <c r="C462" s="115" t="s">
        <v>15</v>
      </c>
      <c r="D462" s="115"/>
      <c r="E462" s="115"/>
      <c r="F462" s="115" t="s">
        <v>18</v>
      </c>
      <c r="G462" s="209" t="s">
        <v>19</v>
      </c>
      <c r="H462" s="209" t="s">
        <v>20</v>
      </c>
      <c r="I462" s="209" t="s">
        <v>21</v>
      </c>
      <c r="J462" s="209" t="s">
        <v>22</v>
      </c>
      <c r="K462" s="209" t="s">
        <v>23</v>
      </c>
      <c r="L462" s="209" t="s">
        <v>24</v>
      </c>
      <c r="M462" s="209" t="s">
        <v>25</v>
      </c>
      <c r="N462" s="209" t="s">
        <v>26</v>
      </c>
      <c r="O462" s="209" t="s">
        <v>27</v>
      </c>
      <c r="P462" s="209" t="s">
        <v>28</v>
      </c>
      <c r="Q462" s="209" t="s">
        <v>29</v>
      </c>
      <c r="R462" s="209" t="s">
        <v>30</v>
      </c>
      <c r="S462" s="15"/>
      <c r="T462" s="15"/>
    </row>
    <row r="463" spans="1:20" x14ac:dyDescent="0.45">
      <c r="A463" s="190" t="s">
        <v>100</v>
      </c>
      <c r="B463" s="93" t="s">
        <v>483</v>
      </c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</row>
    <row r="464" spans="1:20" x14ac:dyDescent="0.45">
      <c r="A464" s="319"/>
      <c r="B464" s="93" t="s">
        <v>461</v>
      </c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</row>
    <row r="465" spans="1:20" x14ac:dyDescent="0.45">
      <c r="A465" s="81"/>
      <c r="B465" s="81" t="s">
        <v>462</v>
      </c>
      <c r="C465" s="81" t="s">
        <v>465</v>
      </c>
      <c r="D465" s="82">
        <v>80000</v>
      </c>
      <c r="E465" s="83" t="s">
        <v>131</v>
      </c>
      <c r="F465" s="83" t="s">
        <v>262</v>
      </c>
      <c r="G465" s="84"/>
      <c r="H465" s="84"/>
      <c r="I465" s="84"/>
      <c r="J465" s="84"/>
      <c r="K465" s="84"/>
      <c r="L465" s="84"/>
      <c r="M465" s="84"/>
      <c r="N465" s="84"/>
      <c r="O465" s="84"/>
      <c r="P465" s="84"/>
      <c r="Q465" s="84"/>
      <c r="R465" s="84"/>
    </row>
    <row r="466" spans="1:20" x14ac:dyDescent="0.45">
      <c r="A466" s="81"/>
      <c r="B466" s="81" t="s">
        <v>463</v>
      </c>
      <c r="C466" s="81" t="s">
        <v>466</v>
      </c>
      <c r="D466" s="59"/>
      <c r="E466" s="83" t="s">
        <v>56</v>
      </c>
      <c r="F466" s="83" t="s">
        <v>132</v>
      </c>
      <c r="G466" s="84"/>
      <c r="H466" s="84"/>
      <c r="I466" s="84"/>
      <c r="J466" s="84"/>
      <c r="K466" s="84"/>
      <c r="L466" s="84"/>
      <c r="M466" s="84"/>
      <c r="N466" s="84"/>
      <c r="O466" s="84"/>
      <c r="P466" s="84"/>
      <c r="Q466" s="84"/>
      <c r="R466" s="84"/>
    </row>
    <row r="467" spans="1:20" x14ac:dyDescent="0.45">
      <c r="A467" s="81"/>
      <c r="B467" s="78" t="s">
        <v>464</v>
      </c>
      <c r="C467" s="59" t="s">
        <v>988</v>
      </c>
      <c r="D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</row>
    <row r="468" spans="1:20" x14ac:dyDescent="0.45">
      <c r="A468" s="81"/>
      <c r="B468" s="78"/>
      <c r="C468" s="59" t="s">
        <v>991</v>
      </c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</row>
    <row r="469" spans="1:20" x14ac:dyDescent="0.45">
      <c r="A469" s="81"/>
      <c r="B469" s="78"/>
      <c r="C469" s="81" t="s">
        <v>990</v>
      </c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</row>
    <row r="470" spans="1:20" ht="12" customHeight="1" x14ac:dyDescent="0.45">
      <c r="A470" s="81"/>
      <c r="B470" s="81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</row>
    <row r="471" spans="1:20" x14ac:dyDescent="0.45">
      <c r="A471" s="81"/>
      <c r="B471" s="81" t="s">
        <v>468</v>
      </c>
      <c r="C471" s="81" t="s">
        <v>471</v>
      </c>
      <c r="D471" s="82">
        <v>150000</v>
      </c>
      <c r="E471" s="83" t="s">
        <v>131</v>
      </c>
      <c r="F471" s="83" t="s">
        <v>262</v>
      </c>
      <c r="G471" s="84"/>
      <c r="H471" s="84"/>
      <c r="I471" s="84"/>
      <c r="J471" s="84"/>
      <c r="K471" s="84"/>
      <c r="L471" s="84"/>
      <c r="M471" s="84"/>
      <c r="N471" s="84"/>
      <c r="O471" s="84"/>
      <c r="P471" s="84"/>
      <c r="Q471" s="84"/>
      <c r="R471" s="84"/>
    </row>
    <row r="472" spans="1:20" x14ac:dyDescent="0.45">
      <c r="A472" s="81"/>
      <c r="B472" s="81" t="s">
        <v>469</v>
      </c>
      <c r="C472" s="81" t="s">
        <v>992</v>
      </c>
      <c r="D472" s="59"/>
      <c r="E472" s="83" t="s">
        <v>56</v>
      </c>
      <c r="F472" s="83" t="s">
        <v>132</v>
      </c>
      <c r="G472" s="84"/>
      <c r="H472" s="84"/>
      <c r="I472" s="84"/>
      <c r="J472" s="84"/>
      <c r="K472" s="84"/>
      <c r="L472" s="84"/>
      <c r="M472" s="84"/>
      <c r="N472" s="84"/>
      <c r="O472" s="84"/>
      <c r="P472" s="84"/>
      <c r="Q472" s="84"/>
      <c r="R472" s="84"/>
    </row>
    <row r="473" spans="1:20" x14ac:dyDescent="0.45">
      <c r="A473" s="81"/>
      <c r="B473" s="59" t="s">
        <v>470</v>
      </c>
      <c r="C473" s="81" t="s">
        <v>993</v>
      </c>
      <c r="D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</row>
    <row r="474" spans="1:20" x14ac:dyDescent="0.45">
      <c r="A474" s="81"/>
      <c r="B474" s="59"/>
      <c r="C474" s="59" t="s">
        <v>994</v>
      </c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</row>
    <row r="475" spans="1:20" ht="12" customHeight="1" x14ac:dyDescent="0.45">
      <c r="A475" s="81"/>
      <c r="B475" s="81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</row>
    <row r="476" spans="1:20" x14ac:dyDescent="0.45">
      <c r="A476" s="81"/>
      <c r="B476" s="81" t="s">
        <v>472</v>
      </c>
      <c r="C476" s="81" t="s">
        <v>474</v>
      </c>
      <c r="D476" s="82">
        <v>20000</v>
      </c>
      <c r="E476" s="83" t="s">
        <v>131</v>
      </c>
      <c r="F476" s="83" t="s">
        <v>262</v>
      </c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</row>
    <row r="477" spans="1:20" x14ac:dyDescent="0.45">
      <c r="A477" s="81"/>
      <c r="B477" s="59" t="s">
        <v>473</v>
      </c>
      <c r="C477" s="81" t="s">
        <v>995</v>
      </c>
      <c r="D477" s="59"/>
      <c r="E477" s="83" t="s">
        <v>56</v>
      </c>
      <c r="F477" s="83" t="s">
        <v>132</v>
      </c>
      <c r="G477" s="84"/>
      <c r="H477" s="84"/>
      <c r="I477" s="84"/>
      <c r="J477" s="84"/>
      <c r="K477" s="84"/>
      <c r="L477" s="84"/>
      <c r="M477" s="84"/>
      <c r="N477" s="84"/>
      <c r="O477" s="84"/>
      <c r="P477" s="84"/>
      <c r="Q477" s="84"/>
      <c r="R477" s="84"/>
    </row>
    <row r="478" spans="1:20" x14ac:dyDescent="0.45">
      <c r="A478" s="81"/>
      <c r="B478" s="59"/>
      <c r="C478" s="81" t="s">
        <v>475</v>
      </c>
      <c r="D478" s="59"/>
      <c r="E478" s="78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</row>
    <row r="479" spans="1:20" x14ac:dyDescent="0.45">
      <c r="A479" s="81"/>
      <c r="B479" s="59"/>
      <c r="C479" s="81" t="s">
        <v>476</v>
      </c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</row>
    <row r="480" spans="1:20" s="8" customFormat="1" x14ac:dyDescent="0.45">
      <c r="A480" s="81"/>
      <c r="B480" s="59"/>
      <c r="C480" s="59" t="s">
        <v>477</v>
      </c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30"/>
      <c r="T480" s="30"/>
    </row>
    <row r="481" spans="1:20" s="8" customFormat="1" x14ac:dyDescent="0.45">
      <c r="A481" s="81"/>
      <c r="B481" s="59"/>
      <c r="C481" s="78" t="s">
        <v>996</v>
      </c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30"/>
      <c r="T481" s="30"/>
    </row>
    <row r="482" spans="1:20" x14ac:dyDescent="0.45">
      <c r="A482" s="86"/>
      <c r="B482" s="86"/>
      <c r="C482" s="119" t="s">
        <v>989</v>
      </c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</row>
    <row r="483" spans="1:20" x14ac:dyDescent="0.45">
      <c r="A483" s="100"/>
      <c r="B483" s="100"/>
      <c r="C483" s="78"/>
      <c r="D483" s="78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</row>
    <row r="484" spans="1:20" s="2" customFormat="1" ht="21.95" customHeight="1" x14ac:dyDescent="0.45">
      <c r="A484" s="68" t="s">
        <v>1401</v>
      </c>
      <c r="B484" s="13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15">
        <v>21</v>
      </c>
      <c r="T484" s="15"/>
    </row>
    <row r="485" spans="1:20" s="2" customFormat="1" x14ac:dyDescent="0.45">
      <c r="A485" s="114" t="s">
        <v>12</v>
      </c>
      <c r="B485" s="114" t="s">
        <v>13</v>
      </c>
      <c r="C485" s="114" t="s">
        <v>14</v>
      </c>
      <c r="D485" s="114" t="s">
        <v>59</v>
      </c>
      <c r="E485" s="114" t="s">
        <v>16</v>
      </c>
      <c r="F485" s="114" t="s">
        <v>17</v>
      </c>
      <c r="G485" s="434" t="s">
        <v>210</v>
      </c>
      <c r="H485" s="435"/>
      <c r="I485" s="436"/>
      <c r="J485" s="434" t="s">
        <v>613</v>
      </c>
      <c r="K485" s="435"/>
      <c r="L485" s="435"/>
      <c r="M485" s="435"/>
      <c r="N485" s="435"/>
      <c r="O485" s="435"/>
      <c r="P485" s="435"/>
      <c r="Q485" s="435"/>
      <c r="R485" s="436"/>
      <c r="S485" s="15"/>
      <c r="T485" s="15"/>
    </row>
    <row r="486" spans="1:20" s="2" customFormat="1" ht="24.75" x14ac:dyDescent="0.45">
      <c r="A486" s="115"/>
      <c r="B486" s="115"/>
      <c r="C486" s="115" t="s">
        <v>15</v>
      </c>
      <c r="D486" s="115"/>
      <c r="E486" s="115"/>
      <c r="F486" s="115" t="s">
        <v>18</v>
      </c>
      <c r="G486" s="209" t="s">
        <v>19</v>
      </c>
      <c r="H486" s="209" t="s">
        <v>20</v>
      </c>
      <c r="I486" s="209" t="s">
        <v>21</v>
      </c>
      <c r="J486" s="209" t="s">
        <v>22</v>
      </c>
      <c r="K486" s="209" t="s">
        <v>23</v>
      </c>
      <c r="L486" s="209" t="s">
        <v>24</v>
      </c>
      <c r="M486" s="209" t="s">
        <v>25</v>
      </c>
      <c r="N486" s="209" t="s">
        <v>26</v>
      </c>
      <c r="O486" s="209" t="s">
        <v>27</v>
      </c>
      <c r="P486" s="209" t="s">
        <v>28</v>
      </c>
      <c r="Q486" s="209" t="s">
        <v>29</v>
      </c>
      <c r="R486" s="209" t="s">
        <v>30</v>
      </c>
      <c r="S486" s="15"/>
      <c r="T486" s="15"/>
    </row>
    <row r="487" spans="1:20" x14ac:dyDescent="0.45">
      <c r="A487" s="81"/>
      <c r="B487" s="81" t="s">
        <v>478</v>
      </c>
      <c r="C487" s="81" t="s">
        <v>997</v>
      </c>
      <c r="D487" s="82">
        <v>5000</v>
      </c>
      <c r="E487" s="83" t="s">
        <v>131</v>
      </c>
      <c r="F487" s="83" t="s">
        <v>262</v>
      </c>
      <c r="G487" s="84"/>
      <c r="H487" s="84"/>
      <c r="I487" s="84"/>
      <c r="J487" s="84"/>
      <c r="K487" s="84"/>
      <c r="L487" s="84"/>
      <c r="M487" s="84"/>
      <c r="N487" s="84"/>
      <c r="O487" s="84"/>
      <c r="P487" s="59"/>
      <c r="Q487" s="84"/>
      <c r="R487" s="84"/>
    </row>
    <row r="488" spans="1:20" x14ac:dyDescent="0.45">
      <c r="A488" s="81"/>
      <c r="B488" s="59" t="s">
        <v>479</v>
      </c>
      <c r="C488" s="59" t="s">
        <v>998</v>
      </c>
      <c r="D488" s="59"/>
      <c r="E488" s="83" t="s">
        <v>56</v>
      </c>
      <c r="F488" s="83" t="s">
        <v>132</v>
      </c>
      <c r="G488" s="84"/>
      <c r="H488" s="84"/>
      <c r="I488" s="84"/>
      <c r="J488" s="84"/>
      <c r="K488" s="84"/>
      <c r="L488" s="84"/>
      <c r="M488" s="84"/>
      <c r="N488" s="84"/>
      <c r="O488" s="84"/>
      <c r="P488" s="84"/>
      <c r="Q488" s="84"/>
      <c r="R488" s="84"/>
    </row>
    <row r="489" spans="1:20" x14ac:dyDescent="0.45">
      <c r="A489" s="59"/>
      <c r="B489" s="59"/>
      <c r="C489" s="81" t="s">
        <v>990</v>
      </c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</row>
    <row r="490" spans="1:20" ht="12" customHeight="1" x14ac:dyDescent="0.45">
      <c r="A490" s="59"/>
      <c r="B490" s="61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</row>
    <row r="491" spans="1:20" x14ac:dyDescent="0.45">
      <c r="A491" s="59"/>
      <c r="B491" s="121" t="s">
        <v>1030</v>
      </c>
      <c r="C491" s="81" t="s">
        <v>481</v>
      </c>
      <c r="D491" s="82">
        <v>30000</v>
      </c>
      <c r="E491" s="83" t="s">
        <v>150</v>
      </c>
      <c r="F491" s="83" t="s">
        <v>262</v>
      </c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</row>
    <row r="492" spans="1:20" x14ac:dyDescent="0.45">
      <c r="A492" s="59"/>
      <c r="B492" s="100" t="s">
        <v>480</v>
      </c>
      <c r="C492" s="81" t="s">
        <v>999</v>
      </c>
      <c r="D492" s="59"/>
      <c r="E492" s="83" t="s">
        <v>149</v>
      </c>
      <c r="F492" s="83" t="s">
        <v>132</v>
      </c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</row>
    <row r="493" spans="1:20" s="15" customFormat="1" ht="18.75" x14ac:dyDescent="0.3">
      <c r="A493" s="59"/>
      <c r="B493" s="100"/>
      <c r="C493" s="81" t="s">
        <v>1000</v>
      </c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</row>
    <row r="494" spans="1:20" s="15" customFormat="1" ht="12" customHeight="1" x14ac:dyDescent="0.3">
      <c r="A494" s="59"/>
      <c r="B494" s="61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</row>
    <row r="495" spans="1:20" x14ac:dyDescent="0.45">
      <c r="A495" s="190" t="s">
        <v>90</v>
      </c>
      <c r="B495" s="93" t="s">
        <v>1001</v>
      </c>
      <c r="C495" s="81" t="s">
        <v>1002</v>
      </c>
      <c r="D495" s="82">
        <v>40000</v>
      </c>
      <c r="E495" s="83" t="s">
        <v>55</v>
      </c>
      <c r="F495" s="83" t="s">
        <v>262</v>
      </c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</row>
    <row r="496" spans="1:20" x14ac:dyDescent="0.45">
      <c r="A496" s="81"/>
      <c r="B496" s="68" t="s">
        <v>484</v>
      </c>
      <c r="C496" s="81" t="s">
        <v>1003</v>
      </c>
      <c r="D496" s="59"/>
      <c r="E496" s="342" t="s">
        <v>154</v>
      </c>
      <c r="F496" s="83" t="s">
        <v>132</v>
      </c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</row>
    <row r="497" spans="1:20" x14ac:dyDescent="0.45">
      <c r="A497" s="81"/>
      <c r="C497" s="59" t="s">
        <v>1004</v>
      </c>
      <c r="D497" s="59"/>
      <c r="E497" s="83" t="s">
        <v>155</v>
      </c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</row>
    <row r="498" spans="1:20" x14ac:dyDescent="0.45">
      <c r="A498" s="81"/>
      <c r="C498" s="59" t="s">
        <v>1005</v>
      </c>
      <c r="D498" s="59"/>
      <c r="E498" s="83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</row>
    <row r="499" spans="1:20" x14ac:dyDescent="0.45">
      <c r="A499" s="81"/>
      <c r="C499" s="81" t="s">
        <v>1006</v>
      </c>
      <c r="D499" s="59"/>
      <c r="E499" s="83" t="s">
        <v>149</v>
      </c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</row>
    <row r="500" spans="1:20" x14ac:dyDescent="0.45">
      <c r="A500" s="81"/>
      <c r="C500" s="81" t="s">
        <v>1007</v>
      </c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</row>
    <row r="501" spans="1:20" ht="12.75" customHeight="1" x14ac:dyDescent="0.45">
      <c r="A501" s="81"/>
      <c r="B501" s="95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</row>
    <row r="502" spans="1:20" x14ac:dyDescent="0.45">
      <c r="A502" s="190" t="s">
        <v>91</v>
      </c>
      <c r="B502" s="93" t="s">
        <v>1008</v>
      </c>
      <c r="C502" s="81" t="s">
        <v>1009</v>
      </c>
      <c r="D502" s="82">
        <v>20000</v>
      </c>
      <c r="E502" s="83" t="s">
        <v>152</v>
      </c>
      <c r="F502" s="83" t="s">
        <v>262</v>
      </c>
      <c r="G502" s="84"/>
      <c r="H502" s="84"/>
      <c r="I502" s="84"/>
      <c r="J502" s="84"/>
      <c r="K502" s="84"/>
      <c r="L502" s="84"/>
      <c r="M502" s="84"/>
      <c r="N502" s="84"/>
      <c r="O502" s="84"/>
      <c r="P502" s="84"/>
      <c r="Q502" s="84"/>
      <c r="R502" s="84"/>
    </row>
    <row r="503" spans="1:20" x14ac:dyDescent="0.45">
      <c r="A503" s="93"/>
      <c r="B503" s="89" t="s">
        <v>482</v>
      </c>
      <c r="C503" s="81" t="s">
        <v>1010</v>
      </c>
      <c r="D503" s="59"/>
      <c r="E503" s="83" t="s">
        <v>153</v>
      </c>
      <c r="F503" s="83" t="s">
        <v>132</v>
      </c>
      <c r="G503" s="84"/>
      <c r="H503" s="84"/>
      <c r="I503" s="84"/>
      <c r="J503" s="84"/>
      <c r="K503" s="84"/>
      <c r="L503" s="84"/>
      <c r="M503" s="84"/>
      <c r="N503" s="84"/>
      <c r="O503" s="84"/>
      <c r="P503" s="84"/>
      <c r="Q503" s="84"/>
      <c r="R503" s="84"/>
    </row>
    <row r="504" spans="1:20" x14ac:dyDescent="0.45">
      <c r="A504" s="81"/>
      <c r="B504" s="59"/>
      <c r="C504" s="59" t="s">
        <v>1011</v>
      </c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</row>
    <row r="505" spans="1:20" x14ac:dyDescent="0.45">
      <c r="A505" s="81"/>
      <c r="B505" s="95"/>
      <c r="C505" s="81" t="s">
        <v>1012</v>
      </c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</row>
    <row r="506" spans="1:20" x14ac:dyDescent="0.45">
      <c r="A506" s="81"/>
      <c r="B506" s="95"/>
      <c r="C506" s="81" t="s">
        <v>1013</v>
      </c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</row>
    <row r="507" spans="1:20" s="2" customFormat="1" ht="27" customHeight="1" x14ac:dyDescent="0.45">
      <c r="A507" s="48"/>
      <c r="B507" s="49" t="s">
        <v>485</v>
      </c>
      <c r="C507" s="343"/>
      <c r="D507" s="122">
        <f>SUM(D465,D471,D476,D487,D491,D495,D502)</f>
        <v>345000</v>
      </c>
      <c r="E507" s="49"/>
      <c r="F507" s="48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15"/>
      <c r="T507" s="15"/>
    </row>
    <row r="508" spans="1:20" s="4" customFormat="1" ht="21" customHeight="1" x14ac:dyDescent="0.45">
      <c r="A508" s="88"/>
      <c r="B508" s="89"/>
      <c r="C508" s="44"/>
      <c r="D508" s="78"/>
      <c r="E508" s="89"/>
      <c r="F508" s="88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78"/>
      <c r="T508" s="78"/>
    </row>
    <row r="509" spans="1:20" s="2" customFormat="1" ht="24" customHeight="1" x14ac:dyDescent="0.45">
      <c r="A509" s="68" t="s">
        <v>1402</v>
      </c>
      <c r="B509" s="13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15">
        <v>22</v>
      </c>
      <c r="T509" s="15"/>
    </row>
    <row r="510" spans="1:20" s="2" customFormat="1" x14ac:dyDescent="0.45">
      <c r="A510" s="114" t="s">
        <v>12</v>
      </c>
      <c r="B510" s="114" t="s">
        <v>13</v>
      </c>
      <c r="C510" s="114" t="s">
        <v>14</v>
      </c>
      <c r="D510" s="114" t="s">
        <v>59</v>
      </c>
      <c r="E510" s="114" t="s">
        <v>16</v>
      </c>
      <c r="F510" s="114" t="s">
        <v>17</v>
      </c>
      <c r="G510" s="434" t="s">
        <v>210</v>
      </c>
      <c r="H510" s="435"/>
      <c r="I510" s="436"/>
      <c r="J510" s="434" t="s">
        <v>613</v>
      </c>
      <c r="K510" s="435"/>
      <c r="L510" s="435"/>
      <c r="M510" s="435"/>
      <c r="N510" s="435"/>
      <c r="O510" s="435"/>
      <c r="P510" s="435"/>
      <c r="Q510" s="435"/>
      <c r="R510" s="436"/>
      <c r="S510" s="15"/>
      <c r="T510" s="15"/>
    </row>
    <row r="511" spans="1:20" s="2" customFormat="1" ht="24.75" x14ac:dyDescent="0.45">
      <c r="A511" s="115"/>
      <c r="B511" s="115"/>
      <c r="C511" s="115" t="s">
        <v>15</v>
      </c>
      <c r="D511" s="115"/>
      <c r="E511" s="115"/>
      <c r="F511" s="115" t="s">
        <v>18</v>
      </c>
      <c r="G511" s="209" t="s">
        <v>19</v>
      </c>
      <c r="H511" s="209" t="s">
        <v>20</v>
      </c>
      <c r="I511" s="209" t="s">
        <v>21</v>
      </c>
      <c r="J511" s="209" t="s">
        <v>22</v>
      </c>
      <c r="K511" s="209" t="s">
        <v>23</v>
      </c>
      <c r="L511" s="209" t="s">
        <v>24</v>
      </c>
      <c r="M511" s="209" t="s">
        <v>25</v>
      </c>
      <c r="N511" s="209" t="s">
        <v>26</v>
      </c>
      <c r="O511" s="209" t="s">
        <v>27</v>
      </c>
      <c r="P511" s="209" t="s">
        <v>28</v>
      </c>
      <c r="Q511" s="209" t="s">
        <v>29</v>
      </c>
      <c r="R511" s="209" t="s">
        <v>30</v>
      </c>
      <c r="S511" s="15"/>
      <c r="T511" s="15"/>
    </row>
    <row r="512" spans="1:20" x14ac:dyDescent="0.45">
      <c r="A512" s="190" t="s">
        <v>100</v>
      </c>
      <c r="B512" s="93" t="s">
        <v>597</v>
      </c>
      <c r="C512" s="175" t="s">
        <v>488</v>
      </c>
      <c r="D512" s="82">
        <v>50000</v>
      </c>
      <c r="E512" s="83" t="s">
        <v>131</v>
      </c>
      <c r="F512" s="83" t="s">
        <v>99</v>
      </c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</row>
    <row r="513" spans="1:20" x14ac:dyDescent="0.45">
      <c r="A513" s="319"/>
      <c r="B513" s="68" t="s">
        <v>486</v>
      </c>
      <c r="C513" s="175" t="s">
        <v>1014</v>
      </c>
      <c r="D513" s="59"/>
      <c r="E513" s="83" t="s">
        <v>56</v>
      </c>
      <c r="F513" s="83" t="s">
        <v>98</v>
      </c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</row>
    <row r="514" spans="1:20" x14ac:dyDescent="0.45">
      <c r="A514" s="319"/>
      <c r="B514" s="68" t="s">
        <v>487</v>
      </c>
      <c r="C514" s="175" t="s">
        <v>1015</v>
      </c>
      <c r="D514" s="59"/>
      <c r="F514" s="83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</row>
    <row r="515" spans="1:20" x14ac:dyDescent="0.45">
      <c r="A515" s="319"/>
      <c r="B515" s="68"/>
      <c r="C515" s="175" t="s">
        <v>1016</v>
      </c>
      <c r="D515" s="59"/>
      <c r="F515" s="83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</row>
    <row r="516" spans="1:20" x14ac:dyDescent="0.45">
      <c r="A516" s="319"/>
      <c r="B516" s="68"/>
      <c r="C516" s="183"/>
      <c r="D516" s="59"/>
      <c r="F516" s="83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</row>
    <row r="517" spans="1:20" x14ac:dyDescent="0.45">
      <c r="A517" s="324"/>
      <c r="B517" s="93" t="s">
        <v>97</v>
      </c>
      <c r="C517" s="175" t="s">
        <v>489</v>
      </c>
      <c r="D517" s="180">
        <v>603470</v>
      </c>
      <c r="E517" s="83" t="s">
        <v>131</v>
      </c>
      <c r="F517" s="83" t="s">
        <v>99</v>
      </c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</row>
    <row r="518" spans="1:20" x14ac:dyDescent="0.45">
      <c r="A518" s="324"/>
      <c r="C518" s="175" t="s">
        <v>490</v>
      </c>
      <c r="D518" s="59"/>
      <c r="E518" s="83" t="s">
        <v>56</v>
      </c>
      <c r="F518" s="83" t="s">
        <v>98</v>
      </c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</row>
    <row r="519" spans="1:20" x14ac:dyDescent="0.45">
      <c r="A519" s="59"/>
      <c r="B519" s="9"/>
      <c r="C519" s="175" t="s">
        <v>1017</v>
      </c>
      <c r="D519" s="240"/>
      <c r="E519" s="240"/>
      <c r="F519" s="240"/>
      <c r="G519" s="240"/>
      <c r="H519" s="240"/>
      <c r="I519" s="240"/>
      <c r="J519" s="240"/>
      <c r="K519" s="240"/>
      <c r="L519" s="240"/>
      <c r="M519" s="240"/>
      <c r="N519" s="240"/>
      <c r="O519" s="240"/>
      <c r="P519" s="240"/>
      <c r="Q519" s="240"/>
      <c r="R519" s="240"/>
    </row>
    <row r="520" spans="1:20" x14ac:dyDescent="0.45">
      <c r="A520" s="81"/>
      <c r="C520" s="175" t="s">
        <v>1018</v>
      </c>
      <c r="D520" s="240"/>
      <c r="E520" s="240"/>
      <c r="F520" s="240"/>
      <c r="G520" s="240"/>
      <c r="H520" s="240"/>
      <c r="I520" s="240"/>
      <c r="J520" s="240"/>
      <c r="K520" s="240"/>
      <c r="L520" s="240"/>
      <c r="M520" s="240"/>
      <c r="N520" s="240"/>
      <c r="O520" s="240"/>
      <c r="P520" s="240"/>
      <c r="Q520" s="240"/>
      <c r="R520" s="240"/>
    </row>
    <row r="521" spans="1:20" x14ac:dyDescent="0.45">
      <c r="A521" s="81"/>
      <c r="C521" s="175" t="s">
        <v>491</v>
      </c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</row>
    <row r="522" spans="1:20" x14ac:dyDescent="0.45">
      <c r="A522" s="81"/>
      <c r="C522" s="175" t="s">
        <v>492</v>
      </c>
      <c r="D522" s="211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</row>
    <row r="523" spans="1:20" x14ac:dyDescent="0.45">
      <c r="A523" s="81"/>
      <c r="B523" s="78"/>
      <c r="C523" s="59" t="s">
        <v>1019</v>
      </c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61"/>
      <c r="R523" s="59"/>
    </row>
    <row r="524" spans="1:20" x14ac:dyDescent="0.45">
      <c r="A524" s="81"/>
      <c r="B524" s="78"/>
      <c r="C524" s="59" t="s">
        <v>1020</v>
      </c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61"/>
      <c r="R524" s="59"/>
    </row>
    <row r="525" spans="1:20" s="2" customFormat="1" ht="27" customHeight="1" x14ac:dyDescent="0.45">
      <c r="A525" s="48"/>
      <c r="B525" s="49" t="s">
        <v>493</v>
      </c>
      <c r="C525" s="50"/>
      <c r="D525" s="122">
        <f>SUM(D512,D517)</f>
        <v>653470</v>
      </c>
      <c r="E525" s="49"/>
      <c r="F525" s="48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15"/>
      <c r="T525" s="15"/>
    </row>
    <row r="531" spans="1:20" s="2" customFormat="1" ht="24.6" customHeight="1" x14ac:dyDescent="0.45">
      <c r="A531" s="68" t="s">
        <v>1403</v>
      </c>
      <c r="B531" s="13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15">
        <v>23</v>
      </c>
      <c r="T531" s="15"/>
    </row>
    <row r="532" spans="1:20" s="2" customFormat="1" x14ac:dyDescent="0.45">
      <c r="A532" s="114" t="s">
        <v>12</v>
      </c>
      <c r="B532" s="114" t="s">
        <v>13</v>
      </c>
      <c r="C532" s="114" t="s">
        <v>14</v>
      </c>
      <c r="D532" s="114" t="s">
        <v>59</v>
      </c>
      <c r="E532" s="114" t="s">
        <v>16</v>
      </c>
      <c r="F532" s="114" t="s">
        <v>17</v>
      </c>
      <c r="G532" s="434" t="s">
        <v>210</v>
      </c>
      <c r="H532" s="435"/>
      <c r="I532" s="436"/>
      <c r="J532" s="434" t="s">
        <v>613</v>
      </c>
      <c r="K532" s="435"/>
      <c r="L532" s="435"/>
      <c r="M532" s="435"/>
      <c r="N532" s="435"/>
      <c r="O532" s="435"/>
      <c r="P532" s="435"/>
      <c r="Q532" s="435"/>
      <c r="R532" s="436"/>
      <c r="S532" s="15"/>
      <c r="T532" s="15"/>
    </row>
    <row r="533" spans="1:20" s="2" customFormat="1" ht="24.75" x14ac:dyDescent="0.45">
      <c r="A533" s="115"/>
      <c r="B533" s="115"/>
      <c r="C533" s="115" t="s">
        <v>15</v>
      </c>
      <c r="D533" s="115"/>
      <c r="E533" s="115"/>
      <c r="F533" s="115" t="s">
        <v>18</v>
      </c>
      <c r="G533" s="209" t="s">
        <v>19</v>
      </c>
      <c r="H533" s="209" t="s">
        <v>20</v>
      </c>
      <c r="I533" s="209" t="s">
        <v>21</v>
      </c>
      <c r="J533" s="209" t="s">
        <v>22</v>
      </c>
      <c r="K533" s="209" t="s">
        <v>23</v>
      </c>
      <c r="L533" s="209" t="s">
        <v>24</v>
      </c>
      <c r="M533" s="209" t="s">
        <v>25</v>
      </c>
      <c r="N533" s="209" t="s">
        <v>26</v>
      </c>
      <c r="O533" s="209" t="s">
        <v>27</v>
      </c>
      <c r="P533" s="209" t="s">
        <v>28</v>
      </c>
      <c r="Q533" s="209" t="s">
        <v>29</v>
      </c>
      <c r="R533" s="209" t="s">
        <v>30</v>
      </c>
      <c r="S533" s="15"/>
      <c r="T533" s="15"/>
    </row>
    <row r="534" spans="1:20" x14ac:dyDescent="0.45">
      <c r="A534" s="190" t="s">
        <v>100</v>
      </c>
      <c r="B534" s="93" t="s">
        <v>598</v>
      </c>
      <c r="C534" s="175" t="s">
        <v>495</v>
      </c>
      <c r="D534" s="82">
        <v>20000</v>
      </c>
      <c r="E534" s="83">
        <v>12</v>
      </c>
      <c r="F534" s="83" t="s">
        <v>99</v>
      </c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</row>
    <row r="535" spans="1:20" x14ac:dyDescent="0.45">
      <c r="A535" s="319"/>
      <c r="B535" s="68" t="s">
        <v>494</v>
      </c>
      <c r="C535" s="175" t="s">
        <v>496</v>
      </c>
      <c r="D535" s="59"/>
      <c r="E535" s="59" t="s">
        <v>136</v>
      </c>
      <c r="F535" s="83" t="s">
        <v>98</v>
      </c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</row>
    <row r="536" spans="1:20" x14ac:dyDescent="0.45">
      <c r="A536" s="324"/>
      <c r="C536" s="175" t="s">
        <v>1021</v>
      </c>
      <c r="D536" s="59"/>
      <c r="E536" s="83" t="s">
        <v>131</v>
      </c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</row>
    <row r="537" spans="1:20" x14ac:dyDescent="0.45">
      <c r="A537" s="324"/>
      <c r="C537" s="175" t="s">
        <v>1022</v>
      </c>
      <c r="D537" s="59"/>
      <c r="E537" s="83" t="s">
        <v>56</v>
      </c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</row>
    <row r="538" spans="1:20" x14ac:dyDescent="0.45">
      <c r="A538" s="324"/>
      <c r="C538" s="81" t="s">
        <v>1023</v>
      </c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</row>
    <row r="539" spans="1:20" x14ac:dyDescent="0.45">
      <c r="A539" s="324"/>
      <c r="C539" s="181" t="s">
        <v>1024</v>
      </c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</row>
    <row r="540" spans="1:20" x14ac:dyDescent="0.45">
      <c r="A540" s="324"/>
      <c r="C540" s="59" t="s">
        <v>1025</v>
      </c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</row>
    <row r="541" spans="1:20" x14ac:dyDescent="0.45">
      <c r="A541" s="324"/>
      <c r="C541" s="81" t="s">
        <v>1026</v>
      </c>
      <c r="D541" s="211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</row>
    <row r="542" spans="1:20" x14ac:dyDescent="0.45">
      <c r="A542" s="324"/>
      <c r="C542" s="86" t="s">
        <v>1027</v>
      </c>
      <c r="D542" s="211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</row>
    <row r="543" spans="1:20" s="2" customFormat="1" ht="24.6" customHeight="1" x14ac:dyDescent="0.45">
      <c r="A543" s="48"/>
      <c r="B543" s="49" t="s">
        <v>497</v>
      </c>
      <c r="C543" s="176"/>
      <c r="D543" s="51">
        <f>SUM(D534)</f>
        <v>20000</v>
      </c>
      <c r="E543" s="49"/>
      <c r="F543" s="48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15"/>
      <c r="T543" s="15"/>
    </row>
    <row r="544" spans="1:20" s="4" customFormat="1" ht="24.6" customHeight="1" x14ac:dyDescent="0.45">
      <c r="A544" s="48"/>
      <c r="B544" s="49" t="s">
        <v>599</v>
      </c>
      <c r="C544" s="50"/>
      <c r="D544" s="51">
        <v>16519170</v>
      </c>
      <c r="E544" s="49"/>
      <c r="F544" s="48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78"/>
      <c r="T544" s="78"/>
    </row>
  </sheetData>
  <mergeCells count="54">
    <mergeCell ref="G170:I170"/>
    <mergeCell ref="J170:R170"/>
    <mergeCell ref="G510:I510"/>
    <mergeCell ref="J510:R510"/>
    <mergeCell ref="G241:I241"/>
    <mergeCell ref="J241:R241"/>
    <mergeCell ref="G193:I193"/>
    <mergeCell ref="J193:R193"/>
    <mergeCell ref="G217:I217"/>
    <mergeCell ref="J217:R217"/>
    <mergeCell ref="G266:I266"/>
    <mergeCell ref="J266:R266"/>
    <mergeCell ref="G291:I291"/>
    <mergeCell ref="J291:R291"/>
    <mergeCell ref="G387:I387"/>
    <mergeCell ref="J387:R387"/>
    <mergeCell ref="G532:I532"/>
    <mergeCell ref="J532:R532"/>
    <mergeCell ref="G314:I314"/>
    <mergeCell ref="J314:R314"/>
    <mergeCell ref="G339:I339"/>
    <mergeCell ref="J339:R339"/>
    <mergeCell ref="G412:I412"/>
    <mergeCell ref="J412:R412"/>
    <mergeCell ref="G47:I47"/>
    <mergeCell ref="J47:R47"/>
    <mergeCell ref="G183:I183"/>
    <mergeCell ref="J183:R183"/>
    <mergeCell ref="G485:I485"/>
    <mergeCell ref="J485:R485"/>
    <mergeCell ref="G461:I461"/>
    <mergeCell ref="J461:R461"/>
    <mergeCell ref="G435:I435"/>
    <mergeCell ref="J435:R435"/>
    <mergeCell ref="G350:I350"/>
    <mergeCell ref="J350:R350"/>
    <mergeCell ref="G401:I401"/>
    <mergeCell ref="J401:R401"/>
    <mergeCell ref="G363:I363"/>
    <mergeCell ref="J363:R363"/>
    <mergeCell ref="A1:R1"/>
    <mergeCell ref="A2:R2"/>
    <mergeCell ref="A3:R3"/>
    <mergeCell ref="B5:S5"/>
    <mergeCell ref="G24:I24"/>
    <mergeCell ref="J24:R24"/>
    <mergeCell ref="G146:I146"/>
    <mergeCell ref="J146:R146"/>
    <mergeCell ref="G71:I71"/>
    <mergeCell ref="J71:R71"/>
    <mergeCell ref="G96:I96"/>
    <mergeCell ref="J96:R96"/>
    <mergeCell ref="G121:I121"/>
    <mergeCell ref="J121:R121"/>
  </mergeCells>
  <pageMargins left="0.31496062992125984" right="0" top="0.74803149606299213" bottom="0.74803149606299213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zoomScale="115" zoomScaleNormal="115" workbookViewId="0">
      <selection activeCell="D131" sqref="D131:D132"/>
    </sheetView>
  </sheetViews>
  <sheetFormatPr defaultRowHeight="21" x14ac:dyDescent="0.45"/>
  <cols>
    <col min="1" max="1" width="6.28515625" style="13" customWidth="1"/>
    <col min="2" max="2" width="22.140625" style="13" customWidth="1"/>
    <col min="3" max="3" width="42" style="13" customWidth="1"/>
    <col min="4" max="4" width="9.42578125" style="13" customWidth="1"/>
    <col min="5" max="5" width="6.5703125" style="13" customWidth="1"/>
    <col min="6" max="6" width="8.5703125" style="13" customWidth="1"/>
    <col min="7" max="18" width="3.7109375" style="13" customWidth="1"/>
    <col min="19" max="19" width="9.140625" style="13"/>
    <col min="20" max="16384" width="9.140625" style="6"/>
  </cols>
  <sheetData>
    <row r="1" spans="1:19" s="2" customFormat="1" ht="24.95" customHeight="1" x14ac:dyDescent="0.45">
      <c r="A1" s="437" t="s">
        <v>614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13"/>
    </row>
    <row r="2" spans="1:19" s="2" customFormat="1" ht="24.95" customHeight="1" x14ac:dyDescent="0.45">
      <c r="A2" s="437" t="s">
        <v>46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13"/>
    </row>
    <row r="3" spans="1:19" s="2" customFormat="1" ht="24.95" customHeight="1" x14ac:dyDescent="0.45">
      <c r="A3" s="437" t="s">
        <v>35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13"/>
    </row>
    <row r="4" spans="1:19" s="2" customFormat="1" ht="24.95" customHeight="1" x14ac:dyDescent="0.45">
      <c r="A4" s="315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13"/>
    </row>
    <row r="5" spans="1:19" s="2" customFormat="1" ht="24.95" customHeight="1" x14ac:dyDescent="0.45">
      <c r="A5" s="13"/>
      <c r="B5" s="68" t="s">
        <v>40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13"/>
    </row>
    <row r="6" spans="1:19" s="2" customFormat="1" ht="24.95" customHeight="1" x14ac:dyDescent="0.45">
      <c r="A6" s="13"/>
      <c r="B6" s="125" t="s">
        <v>31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13"/>
    </row>
    <row r="7" spans="1:19" s="2" customFormat="1" ht="24.95" customHeight="1" x14ac:dyDescent="0.45">
      <c r="A7" s="68"/>
      <c r="B7" s="13" t="s">
        <v>37</v>
      </c>
      <c r="C7" s="13"/>
      <c r="D7" s="13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13"/>
    </row>
    <row r="8" spans="1:19" s="2" customFormat="1" ht="24.95" customHeight="1" x14ac:dyDescent="0.45">
      <c r="A8" s="68"/>
      <c r="B8" s="13" t="s">
        <v>36</v>
      </c>
      <c r="C8" s="13"/>
      <c r="D8" s="13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13"/>
    </row>
    <row r="9" spans="1:19" s="2" customFormat="1" ht="24.95" customHeight="1" x14ac:dyDescent="0.45">
      <c r="A9" s="68"/>
      <c r="B9" s="13" t="s">
        <v>39</v>
      </c>
      <c r="C9" s="13"/>
      <c r="D9" s="13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13"/>
    </row>
    <row r="10" spans="1:19" s="2" customFormat="1" ht="24.95" customHeight="1" x14ac:dyDescent="0.45">
      <c r="A10" s="68"/>
      <c r="B10" s="13" t="s">
        <v>38</v>
      </c>
      <c r="C10" s="13"/>
      <c r="D10" s="13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13"/>
    </row>
    <row r="23" spans="1:19" s="3" customFormat="1" ht="21" customHeight="1" x14ac:dyDescent="0.45">
      <c r="A23" s="68" t="s">
        <v>1409</v>
      </c>
      <c r="B23" s="13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13"/>
    </row>
    <row r="24" spans="1:19" s="2" customFormat="1" x14ac:dyDescent="0.45">
      <c r="A24" s="114" t="s">
        <v>12</v>
      </c>
      <c r="B24" s="114" t="s">
        <v>13</v>
      </c>
      <c r="C24" s="114" t="s">
        <v>14</v>
      </c>
      <c r="D24" s="114" t="s">
        <v>59</v>
      </c>
      <c r="E24" s="114" t="s">
        <v>16</v>
      </c>
      <c r="F24" s="114" t="s">
        <v>17</v>
      </c>
      <c r="G24" s="434" t="s">
        <v>210</v>
      </c>
      <c r="H24" s="435"/>
      <c r="I24" s="436"/>
      <c r="J24" s="434" t="s">
        <v>613</v>
      </c>
      <c r="K24" s="435"/>
      <c r="L24" s="435"/>
      <c r="M24" s="435"/>
      <c r="N24" s="435"/>
      <c r="O24" s="435"/>
      <c r="P24" s="435"/>
      <c r="Q24" s="435"/>
      <c r="R24" s="436"/>
      <c r="S24" s="13"/>
    </row>
    <row r="25" spans="1:19" s="2" customFormat="1" ht="24.75" x14ac:dyDescent="0.45">
      <c r="A25" s="115"/>
      <c r="B25" s="115"/>
      <c r="C25" s="115" t="s">
        <v>15</v>
      </c>
      <c r="D25" s="115"/>
      <c r="E25" s="115"/>
      <c r="F25" s="115" t="s">
        <v>18</v>
      </c>
      <c r="G25" s="209" t="s">
        <v>19</v>
      </c>
      <c r="H25" s="209" t="s">
        <v>20</v>
      </c>
      <c r="I25" s="209" t="s">
        <v>21</v>
      </c>
      <c r="J25" s="209" t="s">
        <v>22</v>
      </c>
      <c r="K25" s="209" t="s">
        <v>23</v>
      </c>
      <c r="L25" s="209" t="s">
        <v>24</v>
      </c>
      <c r="M25" s="209" t="s">
        <v>25</v>
      </c>
      <c r="N25" s="209" t="s">
        <v>26</v>
      </c>
      <c r="O25" s="209" t="s">
        <v>27</v>
      </c>
      <c r="P25" s="209" t="s">
        <v>28</v>
      </c>
      <c r="Q25" s="209" t="s">
        <v>29</v>
      </c>
      <c r="R25" s="209" t="s">
        <v>30</v>
      </c>
      <c r="S25" s="13"/>
    </row>
    <row r="26" spans="1:19" x14ac:dyDescent="0.45">
      <c r="A26" s="190" t="s">
        <v>100</v>
      </c>
      <c r="B26" s="93" t="s">
        <v>1031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  <row r="27" spans="1:19" x14ac:dyDescent="0.45">
      <c r="A27" s="81"/>
      <c r="B27" s="81" t="s">
        <v>93</v>
      </c>
      <c r="C27" s="81" t="s">
        <v>498</v>
      </c>
      <c r="D27" s="82">
        <v>3000</v>
      </c>
      <c r="E27" s="83" t="s">
        <v>131</v>
      </c>
      <c r="F27" s="83" t="s">
        <v>99</v>
      </c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84"/>
    </row>
    <row r="28" spans="1:19" x14ac:dyDescent="0.45">
      <c r="A28" s="81"/>
      <c r="B28" s="59"/>
      <c r="C28" s="81" t="s">
        <v>499</v>
      </c>
      <c r="D28" s="59"/>
      <c r="E28" s="83" t="s">
        <v>56</v>
      </c>
      <c r="F28" s="83" t="s">
        <v>98</v>
      </c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</row>
    <row r="29" spans="1:19" x14ac:dyDescent="0.45">
      <c r="A29" s="81"/>
      <c r="B29" s="59"/>
      <c r="C29" s="81" t="s">
        <v>1032</v>
      </c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</row>
    <row r="30" spans="1:19" x14ac:dyDescent="0.45">
      <c r="A30" s="81"/>
      <c r="B30" s="59"/>
      <c r="C30" s="81" t="s">
        <v>1033</v>
      </c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</row>
    <row r="31" spans="1:19" x14ac:dyDescent="0.45">
      <c r="A31" s="239"/>
      <c r="B31" s="59"/>
      <c r="C31" s="59"/>
      <c r="D31" s="59"/>
      <c r="E31" s="83"/>
      <c r="F31" s="83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</row>
    <row r="32" spans="1:19" s="2" customFormat="1" ht="21" customHeight="1" x14ac:dyDescent="0.45">
      <c r="A32" s="48"/>
      <c r="B32" s="49" t="s">
        <v>1410</v>
      </c>
      <c r="C32" s="50"/>
      <c r="D32" s="51">
        <f>SUM(D25:D30)</f>
        <v>3000</v>
      </c>
      <c r="E32" s="49"/>
      <c r="F32" s="48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13"/>
    </row>
    <row r="33" spans="1:19" s="2" customFormat="1" ht="21" customHeight="1" x14ac:dyDescent="0.45">
      <c r="A33" s="344"/>
      <c r="B33" s="345"/>
      <c r="C33" s="344"/>
      <c r="D33" s="344"/>
      <c r="E33" s="344"/>
      <c r="F33" s="344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6"/>
      <c r="R33" s="346"/>
      <c r="S33" s="13"/>
    </row>
    <row r="34" spans="1:19" s="2" customFormat="1" ht="21" customHeight="1" x14ac:dyDescent="0.45">
      <c r="A34" s="88"/>
      <c r="B34" s="194"/>
      <c r="C34" s="88"/>
      <c r="D34" s="88"/>
      <c r="E34" s="88"/>
      <c r="F34" s="88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13"/>
    </row>
    <row r="35" spans="1:19" s="2" customFormat="1" ht="21" customHeight="1" x14ac:dyDescent="0.45">
      <c r="A35" s="88"/>
      <c r="B35" s="194"/>
      <c r="C35" s="3"/>
      <c r="D35" s="88"/>
      <c r="E35" s="88"/>
      <c r="F35" s="88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13"/>
    </row>
    <row r="36" spans="1:19" s="2" customFormat="1" ht="21" customHeight="1" x14ac:dyDescent="0.45">
      <c r="A36" s="88"/>
      <c r="B36" s="194"/>
      <c r="C36" s="3"/>
      <c r="D36" s="88"/>
      <c r="E36" s="88"/>
      <c r="F36" s="88"/>
      <c r="G36" s="336"/>
      <c r="H36" s="336"/>
      <c r="I36" s="336"/>
      <c r="J36" s="336"/>
      <c r="K36" s="336"/>
      <c r="L36" s="336"/>
      <c r="M36" s="336"/>
      <c r="N36" s="336"/>
      <c r="O36" s="336"/>
      <c r="P36" s="336"/>
      <c r="Q36" s="336"/>
      <c r="R36" s="336"/>
      <c r="S36" s="13"/>
    </row>
    <row r="37" spans="1:19" s="2" customFormat="1" ht="21" customHeight="1" x14ac:dyDescent="0.45">
      <c r="A37" s="88"/>
      <c r="B37" s="194"/>
      <c r="C37" s="3"/>
      <c r="D37" s="88"/>
      <c r="E37" s="88"/>
      <c r="F37" s="88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36"/>
      <c r="S37" s="13"/>
    </row>
    <row r="38" spans="1:19" s="2" customFormat="1" ht="21" customHeight="1" x14ac:dyDescent="0.45">
      <c r="A38" s="88"/>
      <c r="B38" s="194"/>
      <c r="C38" s="3"/>
      <c r="D38" s="88"/>
      <c r="E38" s="88"/>
      <c r="F38" s="88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13"/>
    </row>
    <row r="39" spans="1:19" s="2" customFormat="1" ht="21" customHeight="1" x14ac:dyDescent="0.45">
      <c r="A39" s="88"/>
      <c r="B39" s="194"/>
      <c r="C39" s="3"/>
      <c r="D39" s="88"/>
      <c r="E39" s="88"/>
      <c r="F39" s="88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13"/>
    </row>
    <row r="40" spans="1:19" s="2" customFormat="1" ht="21" customHeight="1" x14ac:dyDescent="0.45">
      <c r="A40" s="88"/>
      <c r="B40" s="194"/>
      <c r="C40" s="3"/>
      <c r="D40" s="88"/>
      <c r="E40" s="88"/>
      <c r="F40" s="88"/>
      <c r="G40" s="336"/>
      <c r="H40" s="336"/>
      <c r="I40" s="336"/>
      <c r="J40" s="336"/>
      <c r="K40" s="336"/>
      <c r="L40" s="336"/>
      <c r="M40" s="336"/>
      <c r="N40" s="336"/>
      <c r="O40" s="336"/>
      <c r="P40" s="336"/>
      <c r="Q40" s="336"/>
      <c r="R40" s="336"/>
      <c r="S40" s="13"/>
    </row>
    <row r="41" spans="1:19" s="2" customFormat="1" ht="21" customHeight="1" x14ac:dyDescent="0.45">
      <c r="A41" s="88"/>
      <c r="B41" s="194"/>
      <c r="C41" s="3"/>
      <c r="D41" s="88"/>
      <c r="E41" s="88"/>
      <c r="F41" s="88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13"/>
    </row>
    <row r="42" spans="1:19" s="2" customFormat="1" ht="21" customHeight="1" x14ac:dyDescent="0.45">
      <c r="A42" s="88"/>
      <c r="B42" s="194"/>
      <c r="C42" s="88"/>
      <c r="D42" s="88"/>
      <c r="E42" s="88"/>
      <c r="F42" s="88"/>
      <c r="G42" s="336"/>
      <c r="H42" s="336"/>
      <c r="I42" s="336"/>
      <c r="J42" s="336"/>
      <c r="K42" s="336"/>
      <c r="L42" s="336"/>
      <c r="M42" s="336"/>
      <c r="N42" s="336"/>
      <c r="O42" s="336"/>
      <c r="P42" s="336"/>
      <c r="Q42" s="336"/>
      <c r="R42" s="336"/>
      <c r="S42" s="13"/>
    </row>
    <row r="43" spans="1:19" s="2" customFormat="1" ht="21" customHeight="1" x14ac:dyDescent="0.45">
      <c r="A43" s="88"/>
      <c r="B43" s="194"/>
      <c r="C43" s="88"/>
      <c r="D43" s="88"/>
      <c r="E43" s="88"/>
      <c r="F43" s="88"/>
      <c r="G43" s="336"/>
      <c r="H43" s="336"/>
      <c r="I43" s="336"/>
      <c r="J43" s="336"/>
      <c r="K43" s="336"/>
      <c r="L43" s="336"/>
      <c r="M43" s="336"/>
      <c r="N43" s="336"/>
      <c r="O43" s="336"/>
      <c r="P43" s="336"/>
      <c r="Q43" s="336"/>
      <c r="R43" s="336"/>
      <c r="S43" s="13"/>
    </row>
    <row r="44" spans="1:19" s="2" customFormat="1" ht="21" customHeight="1" x14ac:dyDescent="0.45">
      <c r="A44" s="88"/>
      <c r="B44" s="194"/>
      <c r="C44" s="88"/>
      <c r="D44" s="88"/>
      <c r="E44" s="88"/>
      <c r="F44" s="88"/>
      <c r="G44" s="336"/>
      <c r="H44" s="336"/>
      <c r="I44" s="336"/>
      <c r="J44" s="336"/>
      <c r="K44" s="336"/>
      <c r="L44" s="336"/>
      <c r="M44" s="336"/>
      <c r="N44" s="336"/>
      <c r="O44" s="336"/>
      <c r="P44" s="336"/>
      <c r="Q44" s="336"/>
      <c r="R44" s="336"/>
      <c r="S44" s="13"/>
    </row>
    <row r="45" spans="1:19" s="2" customFormat="1" ht="21" customHeight="1" x14ac:dyDescent="0.45">
      <c r="A45" s="88"/>
      <c r="B45" s="194"/>
      <c r="C45" s="88"/>
      <c r="D45" s="88"/>
      <c r="E45" s="88"/>
      <c r="F45" s="88"/>
      <c r="G45" s="336"/>
      <c r="H45" s="336"/>
      <c r="I45" s="336"/>
      <c r="J45" s="336"/>
      <c r="K45" s="336"/>
      <c r="L45" s="336"/>
      <c r="M45" s="336"/>
      <c r="N45" s="336"/>
      <c r="O45" s="336"/>
      <c r="P45" s="336"/>
      <c r="Q45" s="336"/>
      <c r="R45" s="336"/>
      <c r="S45" s="13"/>
    </row>
    <row r="46" spans="1:19" s="2" customFormat="1" ht="21" customHeight="1" x14ac:dyDescent="0.45">
      <c r="A46" s="88"/>
      <c r="B46" s="194"/>
      <c r="C46" s="88"/>
      <c r="D46" s="88"/>
      <c r="E46" s="88"/>
      <c r="F46" s="88"/>
      <c r="G46" s="336"/>
      <c r="H46" s="336"/>
      <c r="I46" s="336"/>
      <c r="J46" s="336"/>
      <c r="K46" s="336"/>
      <c r="L46" s="336"/>
      <c r="M46" s="336"/>
      <c r="N46" s="336"/>
      <c r="O46" s="336"/>
      <c r="P46" s="336"/>
      <c r="Q46" s="336"/>
      <c r="R46" s="336"/>
      <c r="S46" s="13"/>
    </row>
    <row r="47" spans="1:19" s="3" customFormat="1" ht="21" customHeight="1" x14ac:dyDescent="0.45">
      <c r="A47" s="68" t="s">
        <v>1411</v>
      </c>
      <c r="B47" s="13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13"/>
    </row>
    <row r="48" spans="1:19" s="2" customFormat="1" x14ac:dyDescent="0.45">
      <c r="A48" s="114" t="s">
        <v>12</v>
      </c>
      <c r="B48" s="114" t="s">
        <v>13</v>
      </c>
      <c r="C48" s="114" t="s">
        <v>14</v>
      </c>
      <c r="D48" s="114" t="s">
        <v>59</v>
      </c>
      <c r="E48" s="114" t="s">
        <v>16</v>
      </c>
      <c r="F48" s="114" t="s">
        <v>17</v>
      </c>
      <c r="G48" s="434" t="s">
        <v>210</v>
      </c>
      <c r="H48" s="435"/>
      <c r="I48" s="436"/>
      <c r="J48" s="434" t="s">
        <v>613</v>
      </c>
      <c r="K48" s="435"/>
      <c r="L48" s="435"/>
      <c r="M48" s="435"/>
      <c r="N48" s="435"/>
      <c r="O48" s="435"/>
      <c r="P48" s="435"/>
      <c r="Q48" s="435"/>
      <c r="R48" s="436"/>
      <c r="S48" s="13"/>
    </row>
    <row r="49" spans="1:19" s="2" customFormat="1" ht="24.75" x14ac:dyDescent="0.45">
      <c r="A49" s="115"/>
      <c r="B49" s="115"/>
      <c r="C49" s="115" t="s">
        <v>15</v>
      </c>
      <c r="D49" s="115"/>
      <c r="E49" s="115"/>
      <c r="F49" s="115" t="s">
        <v>18</v>
      </c>
      <c r="G49" s="209" t="s">
        <v>19</v>
      </c>
      <c r="H49" s="209" t="s">
        <v>20</v>
      </c>
      <c r="I49" s="209" t="s">
        <v>21</v>
      </c>
      <c r="J49" s="209" t="s">
        <v>22</v>
      </c>
      <c r="K49" s="209" t="s">
        <v>23</v>
      </c>
      <c r="L49" s="209" t="s">
        <v>24</v>
      </c>
      <c r="M49" s="209" t="s">
        <v>25</v>
      </c>
      <c r="N49" s="209" t="s">
        <v>26</v>
      </c>
      <c r="O49" s="209" t="s">
        <v>27</v>
      </c>
      <c r="P49" s="209" t="s">
        <v>28</v>
      </c>
      <c r="Q49" s="209" t="s">
        <v>29</v>
      </c>
      <c r="R49" s="209" t="s">
        <v>30</v>
      </c>
      <c r="S49" s="13"/>
    </row>
    <row r="50" spans="1:19" x14ac:dyDescent="0.45">
      <c r="A50" s="190" t="s">
        <v>100</v>
      </c>
      <c r="B50" s="93" t="s">
        <v>509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</row>
    <row r="51" spans="1:19" x14ac:dyDescent="0.45">
      <c r="A51" s="93"/>
      <c r="B51" s="68" t="s">
        <v>507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</row>
    <row r="52" spans="1:19" x14ac:dyDescent="0.45">
      <c r="A52" s="93"/>
      <c r="B52" s="68" t="s">
        <v>508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</row>
    <row r="53" spans="1:19" x14ac:dyDescent="0.45">
      <c r="A53" s="81"/>
      <c r="B53" s="81" t="s">
        <v>500</v>
      </c>
      <c r="C53" s="81" t="s">
        <v>502</v>
      </c>
      <c r="D53" s="82">
        <v>2000</v>
      </c>
      <c r="E53" s="83" t="s">
        <v>131</v>
      </c>
      <c r="F53" s="83" t="s">
        <v>99</v>
      </c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</row>
    <row r="54" spans="1:19" x14ac:dyDescent="0.45">
      <c r="A54" s="81"/>
      <c r="B54" s="78" t="s">
        <v>501</v>
      </c>
      <c r="C54" s="59" t="s">
        <v>1034</v>
      </c>
      <c r="D54" s="59"/>
      <c r="E54" s="83" t="s">
        <v>56</v>
      </c>
      <c r="F54" s="83" t="s">
        <v>98</v>
      </c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</row>
    <row r="55" spans="1:19" x14ac:dyDescent="0.45">
      <c r="A55" s="81"/>
      <c r="B55" s="78"/>
      <c r="C55" s="81" t="s">
        <v>1035</v>
      </c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</row>
    <row r="56" spans="1:19" ht="12" customHeight="1" x14ac:dyDescent="0.45">
      <c r="A56" s="81"/>
      <c r="B56" s="99"/>
      <c r="C56" s="59"/>
      <c r="D56" s="211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</row>
    <row r="57" spans="1:19" s="8" customFormat="1" x14ac:dyDescent="0.45">
      <c r="A57" s="81"/>
      <c r="B57" s="81" t="s">
        <v>503</v>
      </c>
      <c r="C57" s="81" t="s">
        <v>505</v>
      </c>
      <c r="D57" s="82">
        <v>2000</v>
      </c>
      <c r="E57" s="83" t="s">
        <v>131</v>
      </c>
      <c r="F57" s="83" t="s">
        <v>99</v>
      </c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78"/>
    </row>
    <row r="58" spans="1:19" s="8" customFormat="1" x14ac:dyDescent="0.45">
      <c r="A58" s="81"/>
      <c r="B58" s="59" t="s">
        <v>504</v>
      </c>
      <c r="C58" s="81" t="s">
        <v>506</v>
      </c>
      <c r="D58" s="59"/>
      <c r="E58" s="83" t="s">
        <v>56</v>
      </c>
      <c r="F58" s="83" t="s">
        <v>98</v>
      </c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78"/>
    </row>
    <row r="59" spans="1:19" s="8" customFormat="1" x14ac:dyDescent="0.45">
      <c r="A59" s="81"/>
      <c r="B59" s="59"/>
      <c r="C59" s="81" t="s">
        <v>1036</v>
      </c>
      <c r="D59" s="59"/>
      <c r="E59" s="83"/>
      <c r="F59" s="83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78"/>
    </row>
    <row r="60" spans="1:19" s="30" customFormat="1" ht="18.75" x14ac:dyDescent="0.3">
      <c r="A60" s="81"/>
      <c r="B60" s="59"/>
      <c r="C60" s="81" t="s">
        <v>1035</v>
      </c>
      <c r="D60" s="59"/>
      <c r="E60" s="83"/>
      <c r="F60" s="83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78"/>
    </row>
    <row r="61" spans="1:19" s="15" customFormat="1" ht="18.75" x14ac:dyDescent="0.3">
      <c r="A61" s="86"/>
      <c r="B61" s="119"/>
      <c r="C61" s="86"/>
      <c r="D61" s="119"/>
      <c r="E61" s="132"/>
      <c r="F61" s="132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3"/>
    </row>
    <row r="62" spans="1:19" s="2" customFormat="1" ht="21" customHeight="1" x14ac:dyDescent="0.45">
      <c r="A62" s="48"/>
      <c r="B62" s="49" t="s">
        <v>1412</v>
      </c>
      <c r="C62" s="50"/>
      <c r="D62" s="51">
        <f>SUM(D57,D53)</f>
        <v>4000</v>
      </c>
      <c r="E62" s="49"/>
      <c r="F62" s="48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13"/>
    </row>
    <row r="63" spans="1:19" s="3" customFormat="1" ht="21" customHeight="1" x14ac:dyDescent="0.45">
      <c r="A63" s="88"/>
      <c r="B63" s="89"/>
      <c r="C63" s="90"/>
      <c r="D63" s="91"/>
      <c r="E63" s="89"/>
      <c r="F63" s="88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13"/>
    </row>
    <row r="64" spans="1:19" s="3" customFormat="1" ht="21" customHeight="1" x14ac:dyDescent="0.45">
      <c r="A64" s="88"/>
      <c r="B64" s="89"/>
      <c r="C64" s="90"/>
      <c r="D64" s="91"/>
      <c r="E64" s="89"/>
      <c r="F64" s="88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13"/>
    </row>
    <row r="65" spans="1:19" s="3" customFormat="1" ht="21" customHeight="1" x14ac:dyDescent="0.45">
      <c r="A65" s="88"/>
      <c r="B65" s="89"/>
      <c r="C65" s="90"/>
      <c r="D65" s="91"/>
      <c r="E65" s="89"/>
      <c r="F65" s="88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13"/>
    </row>
    <row r="66" spans="1:19" s="3" customFormat="1" ht="21" customHeight="1" x14ac:dyDescent="0.45">
      <c r="A66" s="88"/>
      <c r="B66" s="89"/>
      <c r="C66" s="90"/>
      <c r="D66" s="91"/>
      <c r="E66" s="89"/>
      <c r="F66" s="88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13"/>
    </row>
    <row r="67" spans="1:19" s="3" customFormat="1" ht="21" customHeight="1" x14ac:dyDescent="0.45">
      <c r="A67" s="88"/>
      <c r="B67" s="89"/>
      <c r="C67" s="90"/>
      <c r="D67" s="91"/>
      <c r="E67" s="89"/>
      <c r="F67" s="88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13"/>
    </row>
    <row r="68" spans="1:19" s="3" customFormat="1" ht="21" customHeight="1" x14ac:dyDescent="0.45">
      <c r="A68" s="88"/>
      <c r="B68" s="89"/>
      <c r="C68" s="90"/>
      <c r="D68" s="91"/>
      <c r="E68" s="89"/>
      <c r="F68" s="88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13"/>
    </row>
    <row r="69" spans="1:19" s="3" customFormat="1" ht="21" customHeight="1" x14ac:dyDescent="0.45">
      <c r="A69" s="88"/>
      <c r="B69" s="89"/>
      <c r="C69" s="90"/>
      <c r="D69" s="91"/>
      <c r="E69" s="89"/>
      <c r="F69" s="88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13"/>
    </row>
    <row r="70" spans="1:19" s="3" customFormat="1" ht="21" customHeight="1" x14ac:dyDescent="0.45">
      <c r="A70" s="88"/>
      <c r="B70" s="89"/>
      <c r="C70" s="90"/>
      <c r="D70" s="91"/>
      <c r="E70" s="89"/>
      <c r="F70" s="88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13"/>
    </row>
    <row r="71" spans="1:19" s="3" customFormat="1" ht="26.1" customHeight="1" x14ac:dyDescent="0.45">
      <c r="A71" s="68" t="s">
        <v>1413</v>
      </c>
      <c r="B71" s="13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13"/>
    </row>
    <row r="72" spans="1:19" s="2" customFormat="1" x14ac:dyDescent="0.45">
      <c r="A72" s="114" t="s">
        <v>12</v>
      </c>
      <c r="B72" s="114" t="s">
        <v>13</v>
      </c>
      <c r="C72" s="114" t="s">
        <v>14</v>
      </c>
      <c r="D72" s="114" t="s">
        <v>59</v>
      </c>
      <c r="E72" s="114" t="s">
        <v>16</v>
      </c>
      <c r="F72" s="114" t="s">
        <v>17</v>
      </c>
      <c r="G72" s="434" t="s">
        <v>210</v>
      </c>
      <c r="H72" s="435"/>
      <c r="I72" s="436"/>
      <c r="J72" s="434" t="s">
        <v>613</v>
      </c>
      <c r="K72" s="435"/>
      <c r="L72" s="435"/>
      <c r="M72" s="435"/>
      <c r="N72" s="435"/>
      <c r="O72" s="435"/>
      <c r="P72" s="435"/>
      <c r="Q72" s="435"/>
      <c r="R72" s="436"/>
      <c r="S72" s="13"/>
    </row>
    <row r="73" spans="1:19" s="2" customFormat="1" ht="24.75" x14ac:dyDescent="0.45">
      <c r="A73" s="115"/>
      <c r="B73" s="115"/>
      <c r="C73" s="115" t="s">
        <v>15</v>
      </c>
      <c r="D73" s="115"/>
      <c r="E73" s="115"/>
      <c r="F73" s="115" t="s">
        <v>18</v>
      </c>
      <c r="G73" s="209" t="s">
        <v>19</v>
      </c>
      <c r="H73" s="209" t="s">
        <v>20</v>
      </c>
      <c r="I73" s="209" t="s">
        <v>21</v>
      </c>
      <c r="J73" s="209" t="s">
        <v>22</v>
      </c>
      <c r="K73" s="209" t="s">
        <v>23</v>
      </c>
      <c r="L73" s="209" t="s">
        <v>24</v>
      </c>
      <c r="M73" s="209" t="s">
        <v>25</v>
      </c>
      <c r="N73" s="209" t="s">
        <v>26</v>
      </c>
      <c r="O73" s="209" t="s">
        <v>27</v>
      </c>
      <c r="P73" s="209" t="s">
        <v>28</v>
      </c>
      <c r="Q73" s="209" t="s">
        <v>29</v>
      </c>
      <c r="R73" s="209" t="s">
        <v>30</v>
      </c>
      <c r="S73" s="13"/>
    </row>
    <row r="74" spans="1:19" x14ac:dyDescent="0.45">
      <c r="A74" s="190" t="s">
        <v>100</v>
      </c>
      <c r="B74" s="150" t="s">
        <v>510</v>
      </c>
      <c r="C74" s="318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</row>
    <row r="75" spans="1:19" x14ac:dyDescent="0.45">
      <c r="A75" s="190"/>
      <c r="B75" s="150" t="s">
        <v>507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</row>
    <row r="76" spans="1:19" x14ac:dyDescent="0.45">
      <c r="A76" s="190"/>
      <c r="B76" s="149" t="s">
        <v>508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</row>
    <row r="77" spans="1:19" x14ac:dyDescent="0.45">
      <c r="A77" s="190"/>
      <c r="B77" s="175" t="s">
        <v>511</v>
      </c>
      <c r="C77" s="13" t="s">
        <v>512</v>
      </c>
      <c r="D77" s="218">
        <v>10000</v>
      </c>
      <c r="E77" s="83" t="s">
        <v>156</v>
      </c>
      <c r="F77" s="83" t="s">
        <v>262</v>
      </c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</row>
    <row r="78" spans="1:19" ht="19.5" customHeight="1" x14ac:dyDescent="0.45">
      <c r="A78" s="190"/>
      <c r="B78" s="100" t="s">
        <v>507</v>
      </c>
      <c r="C78" s="175" t="s">
        <v>513</v>
      </c>
      <c r="D78" s="320"/>
      <c r="E78" s="83" t="s">
        <v>258</v>
      </c>
      <c r="F78" s="83" t="s">
        <v>132</v>
      </c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1:19" x14ac:dyDescent="0.45">
      <c r="A79" s="190"/>
      <c r="B79" s="100" t="s">
        <v>508</v>
      </c>
      <c r="C79" s="175" t="s">
        <v>1037</v>
      </c>
      <c r="D79" s="320"/>
      <c r="E79" s="83" t="s">
        <v>259</v>
      </c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</row>
    <row r="80" spans="1:19" x14ac:dyDescent="0.45">
      <c r="A80" s="190"/>
      <c r="B80" s="149"/>
      <c r="C80" s="175" t="s">
        <v>1038</v>
      </c>
      <c r="D80" s="320"/>
      <c r="E80" s="83" t="s">
        <v>260</v>
      </c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</row>
    <row r="81" spans="1:19" x14ac:dyDescent="0.45">
      <c r="A81" s="190"/>
      <c r="B81" s="149"/>
      <c r="C81" s="175"/>
      <c r="D81" s="320"/>
      <c r="E81" s="83" t="s">
        <v>261</v>
      </c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</row>
    <row r="82" spans="1:19" ht="12.75" customHeight="1" x14ac:dyDescent="0.45">
      <c r="A82" s="190"/>
      <c r="B82" s="149"/>
      <c r="C82" s="175"/>
      <c r="D82" s="320"/>
      <c r="E82" s="83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1:19" x14ac:dyDescent="0.45">
      <c r="A83" s="190"/>
      <c r="B83" s="100" t="s">
        <v>514</v>
      </c>
      <c r="C83" s="59" t="s">
        <v>515</v>
      </c>
      <c r="D83" s="218">
        <v>20000</v>
      </c>
      <c r="E83" s="83" t="s">
        <v>156</v>
      </c>
      <c r="F83" s="83" t="s">
        <v>262</v>
      </c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</row>
    <row r="84" spans="1:19" ht="22.5" customHeight="1" x14ac:dyDescent="0.45">
      <c r="A84" s="190"/>
      <c r="B84" s="100" t="s">
        <v>507</v>
      </c>
      <c r="C84" s="175" t="s">
        <v>516</v>
      </c>
      <c r="E84" s="83" t="s">
        <v>258</v>
      </c>
      <c r="F84" s="83" t="s">
        <v>132</v>
      </c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</row>
    <row r="85" spans="1:19" x14ac:dyDescent="0.45">
      <c r="A85" s="190"/>
      <c r="B85" s="100" t="s">
        <v>508</v>
      </c>
      <c r="C85" s="175" t="s">
        <v>1039</v>
      </c>
      <c r="D85" s="347"/>
      <c r="E85" s="83" t="s">
        <v>263</v>
      </c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</row>
    <row r="86" spans="1:19" x14ac:dyDescent="0.45">
      <c r="A86" s="190"/>
      <c r="B86" s="149"/>
      <c r="C86" s="175" t="s">
        <v>1040</v>
      </c>
      <c r="D86" s="320"/>
      <c r="E86" s="83" t="s">
        <v>265</v>
      </c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</row>
    <row r="87" spans="1:19" x14ac:dyDescent="0.45">
      <c r="A87" s="190"/>
      <c r="B87" s="149"/>
      <c r="C87" s="175"/>
      <c r="D87" s="320"/>
      <c r="E87" s="83" t="s">
        <v>264</v>
      </c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</row>
    <row r="88" spans="1:19" ht="12" customHeight="1" x14ac:dyDescent="0.45">
      <c r="A88" s="190"/>
      <c r="B88" s="149"/>
      <c r="C88" s="175"/>
      <c r="D88" s="320"/>
      <c r="E88" s="83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</row>
    <row r="89" spans="1:19" x14ac:dyDescent="0.45">
      <c r="A89" s="190"/>
      <c r="B89" s="179" t="s">
        <v>517</v>
      </c>
      <c r="C89" s="175"/>
      <c r="D89" s="32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</row>
    <row r="90" spans="1:19" x14ac:dyDescent="0.45">
      <c r="A90" s="190"/>
      <c r="B90" s="100" t="s">
        <v>507</v>
      </c>
      <c r="C90" s="59"/>
      <c r="D90" s="78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</row>
    <row r="91" spans="1:19" x14ac:dyDescent="0.45">
      <c r="A91" s="190"/>
      <c r="B91" s="100" t="s">
        <v>508</v>
      </c>
      <c r="C91" s="175"/>
      <c r="D91" s="32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</row>
    <row r="92" spans="1:19" x14ac:dyDescent="0.45">
      <c r="A92" s="190"/>
      <c r="B92" s="100" t="s">
        <v>518</v>
      </c>
      <c r="C92" s="175" t="s">
        <v>520</v>
      </c>
      <c r="D92" s="218">
        <v>8000</v>
      </c>
      <c r="E92" s="83" t="s">
        <v>131</v>
      </c>
      <c r="F92" s="83" t="s">
        <v>99</v>
      </c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</row>
    <row r="93" spans="1:19" x14ac:dyDescent="0.45">
      <c r="A93" s="190"/>
      <c r="B93" s="100" t="s">
        <v>519</v>
      </c>
      <c r="C93" s="175" t="s">
        <v>1041</v>
      </c>
      <c r="D93" s="320"/>
      <c r="E93" s="83" t="s">
        <v>56</v>
      </c>
      <c r="F93" s="83" t="s">
        <v>98</v>
      </c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</row>
    <row r="94" spans="1:19" x14ac:dyDescent="0.45">
      <c r="A94" s="338"/>
      <c r="B94" s="133"/>
      <c r="C94" s="119" t="s">
        <v>1042</v>
      </c>
      <c r="D94" s="119"/>
      <c r="E94" s="340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</row>
    <row r="95" spans="1:19" s="3" customFormat="1" ht="26.1" customHeight="1" x14ac:dyDescent="0.45">
      <c r="A95" s="68" t="s">
        <v>1413</v>
      </c>
      <c r="B95" s="13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13"/>
    </row>
    <row r="96" spans="1:19" s="2" customFormat="1" x14ac:dyDescent="0.45">
      <c r="A96" s="114" t="s">
        <v>12</v>
      </c>
      <c r="B96" s="114" t="s">
        <v>13</v>
      </c>
      <c r="C96" s="114" t="s">
        <v>14</v>
      </c>
      <c r="D96" s="114" t="s">
        <v>59</v>
      </c>
      <c r="E96" s="114" t="s">
        <v>16</v>
      </c>
      <c r="F96" s="114" t="s">
        <v>17</v>
      </c>
      <c r="G96" s="434" t="s">
        <v>210</v>
      </c>
      <c r="H96" s="435"/>
      <c r="I96" s="436"/>
      <c r="J96" s="434" t="s">
        <v>613</v>
      </c>
      <c r="K96" s="435"/>
      <c r="L96" s="435"/>
      <c r="M96" s="435"/>
      <c r="N96" s="435"/>
      <c r="O96" s="435"/>
      <c r="P96" s="435"/>
      <c r="Q96" s="435"/>
      <c r="R96" s="436"/>
      <c r="S96" s="13"/>
    </row>
    <row r="97" spans="1:20" s="2" customFormat="1" ht="24.75" x14ac:dyDescent="0.45">
      <c r="A97" s="115"/>
      <c r="B97" s="115"/>
      <c r="C97" s="115" t="s">
        <v>15</v>
      </c>
      <c r="D97" s="115"/>
      <c r="E97" s="115"/>
      <c r="F97" s="115" t="s">
        <v>18</v>
      </c>
      <c r="G97" s="209" t="s">
        <v>19</v>
      </c>
      <c r="H97" s="209" t="s">
        <v>20</v>
      </c>
      <c r="I97" s="209" t="s">
        <v>21</v>
      </c>
      <c r="J97" s="209" t="s">
        <v>22</v>
      </c>
      <c r="K97" s="209" t="s">
        <v>23</v>
      </c>
      <c r="L97" s="209" t="s">
        <v>24</v>
      </c>
      <c r="M97" s="209" t="s">
        <v>25</v>
      </c>
      <c r="N97" s="209" t="s">
        <v>26</v>
      </c>
      <c r="O97" s="209" t="s">
        <v>27</v>
      </c>
      <c r="P97" s="209" t="s">
        <v>28</v>
      </c>
      <c r="Q97" s="209" t="s">
        <v>29</v>
      </c>
      <c r="R97" s="209" t="s">
        <v>30</v>
      </c>
      <c r="S97" s="13"/>
    </row>
    <row r="98" spans="1:20" s="15" customFormat="1" ht="18.75" x14ac:dyDescent="0.3">
      <c r="A98" s="190" t="s">
        <v>90</v>
      </c>
      <c r="B98" s="150" t="s">
        <v>1043</v>
      </c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13"/>
    </row>
    <row r="99" spans="1:20" x14ac:dyDescent="0.45">
      <c r="A99" s="81"/>
      <c r="B99" s="81" t="s">
        <v>521</v>
      </c>
      <c r="C99" s="81" t="s">
        <v>1044</v>
      </c>
      <c r="D99" s="82">
        <v>40000</v>
      </c>
      <c r="E99" s="83" t="s">
        <v>131</v>
      </c>
      <c r="F99" s="83" t="s">
        <v>99</v>
      </c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</row>
    <row r="100" spans="1:20" x14ac:dyDescent="0.45">
      <c r="A100" s="81"/>
      <c r="B100" s="13" t="s">
        <v>522</v>
      </c>
      <c r="C100" s="59" t="s">
        <v>1045</v>
      </c>
      <c r="D100" s="59"/>
      <c r="E100" s="83" t="s">
        <v>56</v>
      </c>
      <c r="F100" s="83" t="s">
        <v>98</v>
      </c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</row>
    <row r="101" spans="1:20" x14ac:dyDescent="0.45">
      <c r="A101" s="81"/>
      <c r="B101" s="81" t="s">
        <v>523</v>
      </c>
      <c r="C101" s="81" t="s">
        <v>1046</v>
      </c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</row>
    <row r="102" spans="1:20" x14ac:dyDescent="0.45">
      <c r="A102" s="81"/>
      <c r="B102" s="81"/>
      <c r="C102" s="81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</row>
    <row r="103" spans="1:20" x14ac:dyDescent="0.45">
      <c r="A103" s="190" t="s">
        <v>91</v>
      </c>
      <c r="B103" s="93" t="s">
        <v>1047</v>
      </c>
      <c r="C103" s="81" t="s">
        <v>525</v>
      </c>
      <c r="D103" s="82">
        <v>15000</v>
      </c>
      <c r="E103" s="83" t="s">
        <v>131</v>
      </c>
      <c r="F103" s="83" t="s">
        <v>99</v>
      </c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61"/>
      <c r="T103" s="8"/>
    </row>
    <row r="104" spans="1:20" x14ac:dyDescent="0.45">
      <c r="A104" s="190"/>
      <c r="B104" s="150" t="s">
        <v>524</v>
      </c>
      <c r="C104" s="81" t="s">
        <v>1048</v>
      </c>
      <c r="D104" s="334"/>
      <c r="E104" s="83" t="s">
        <v>56</v>
      </c>
      <c r="F104" s="83" t="s">
        <v>98</v>
      </c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</row>
    <row r="105" spans="1:20" x14ac:dyDescent="0.45">
      <c r="A105" s="190"/>
      <c r="B105" s="150"/>
      <c r="C105" s="119" t="s">
        <v>1049</v>
      </c>
      <c r="D105" s="334"/>
      <c r="E105" s="59"/>
      <c r="F105" s="83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</row>
    <row r="106" spans="1:20" s="2" customFormat="1" ht="21" customHeight="1" x14ac:dyDescent="0.45">
      <c r="A106" s="48"/>
      <c r="B106" s="49" t="s">
        <v>1414</v>
      </c>
      <c r="C106" s="176"/>
      <c r="D106" s="51">
        <f>SUM(D103,D99,D92,D83,D77)</f>
        <v>93000</v>
      </c>
      <c r="E106" s="49"/>
      <c r="F106" s="48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13"/>
    </row>
    <row r="107" spans="1:20" s="3" customFormat="1" ht="21" customHeight="1" x14ac:dyDescent="0.45">
      <c r="A107" s="88"/>
      <c r="B107" s="89"/>
      <c r="C107" s="90"/>
      <c r="D107" s="91"/>
      <c r="E107" s="89"/>
      <c r="F107" s="88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13"/>
    </row>
    <row r="108" spans="1:20" s="3" customFormat="1" ht="21" customHeight="1" x14ac:dyDescent="0.45">
      <c r="A108" s="88"/>
      <c r="B108" s="89"/>
      <c r="C108" s="90"/>
      <c r="D108" s="91"/>
      <c r="E108" s="89"/>
      <c r="F108" s="88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13"/>
    </row>
    <row r="109" spans="1:20" s="3" customFormat="1" ht="21" customHeight="1" x14ac:dyDescent="0.45">
      <c r="A109" s="88"/>
      <c r="B109" s="89"/>
      <c r="C109" s="90"/>
      <c r="D109" s="91"/>
      <c r="E109" s="89"/>
      <c r="F109" s="88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13"/>
    </row>
    <row r="110" spans="1:20" s="3" customFormat="1" ht="21" customHeight="1" x14ac:dyDescent="0.45">
      <c r="A110" s="88"/>
      <c r="B110" s="89"/>
      <c r="C110" s="90"/>
      <c r="D110" s="91"/>
      <c r="E110" s="89"/>
      <c r="F110" s="88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13"/>
    </row>
    <row r="111" spans="1:20" s="3" customFormat="1" ht="21" customHeight="1" x14ac:dyDescent="0.45">
      <c r="A111" s="88"/>
      <c r="B111" s="89"/>
      <c r="C111" s="90"/>
      <c r="D111" s="91"/>
      <c r="E111" s="89"/>
      <c r="F111" s="88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13"/>
    </row>
    <row r="112" spans="1:20" s="3" customFormat="1" ht="21" customHeight="1" x14ac:dyDescent="0.45">
      <c r="A112" s="88"/>
      <c r="B112" s="89"/>
      <c r="C112" s="90"/>
      <c r="D112" s="91"/>
      <c r="E112" s="89"/>
      <c r="F112" s="88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13"/>
    </row>
    <row r="113" spans="1:19" s="3" customFormat="1" ht="21" customHeight="1" x14ac:dyDescent="0.45">
      <c r="A113" s="88"/>
      <c r="B113" s="89"/>
      <c r="C113" s="90"/>
      <c r="D113" s="91"/>
      <c r="E113" s="89"/>
      <c r="F113" s="88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13"/>
    </row>
    <row r="114" spans="1:19" s="3" customFormat="1" ht="21" customHeight="1" x14ac:dyDescent="0.45">
      <c r="A114" s="88"/>
      <c r="B114" s="89"/>
      <c r="C114" s="90"/>
      <c r="D114" s="91"/>
      <c r="E114" s="89"/>
      <c r="F114" s="88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13"/>
    </row>
    <row r="115" spans="1:19" s="3" customFormat="1" ht="21" customHeight="1" x14ac:dyDescent="0.45">
      <c r="A115" s="88"/>
      <c r="B115" s="89"/>
      <c r="C115" s="90"/>
      <c r="D115" s="91"/>
      <c r="E115" s="89"/>
      <c r="F115" s="88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13"/>
    </row>
    <row r="116" spans="1:19" s="3" customFormat="1" ht="21" customHeight="1" x14ac:dyDescent="0.45">
      <c r="A116" s="88"/>
      <c r="B116" s="89"/>
      <c r="C116" s="90"/>
      <c r="D116" s="91"/>
      <c r="E116" s="89"/>
      <c r="F116" s="88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13"/>
    </row>
    <row r="117" spans="1:19" s="3" customFormat="1" ht="21" customHeight="1" x14ac:dyDescent="0.45">
      <c r="A117" s="88"/>
      <c r="B117" s="89"/>
      <c r="C117" s="90"/>
      <c r="D117" s="91"/>
      <c r="E117" s="89"/>
      <c r="F117" s="88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13"/>
    </row>
    <row r="118" spans="1:19" s="3" customFormat="1" ht="21" customHeight="1" x14ac:dyDescent="0.45">
      <c r="A118" s="88"/>
      <c r="B118" s="89"/>
      <c r="C118" s="90"/>
      <c r="D118" s="91"/>
      <c r="E118" s="89"/>
      <c r="F118" s="88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13"/>
    </row>
    <row r="119" spans="1:19" s="2" customFormat="1" ht="21.95" customHeight="1" x14ac:dyDescent="0.45">
      <c r="A119" s="68" t="s">
        <v>1415</v>
      </c>
      <c r="B119" s="13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13"/>
    </row>
    <row r="120" spans="1:19" s="2" customFormat="1" x14ac:dyDescent="0.45">
      <c r="A120" s="114" t="s">
        <v>12</v>
      </c>
      <c r="B120" s="114" t="s">
        <v>13</v>
      </c>
      <c r="C120" s="114" t="s">
        <v>14</v>
      </c>
      <c r="D120" s="114" t="s">
        <v>59</v>
      </c>
      <c r="E120" s="114" t="s">
        <v>16</v>
      </c>
      <c r="F120" s="114" t="s">
        <v>17</v>
      </c>
      <c r="G120" s="434" t="s">
        <v>210</v>
      </c>
      <c r="H120" s="435"/>
      <c r="I120" s="436"/>
      <c r="J120" s="434" t="s">
        <v>613</v>
      </c>
      <c r="K120" s="435"/>
      <c r="L120" s="435"/>
      <c r="M120" s="435"/>
      <c r="N120" s="435"/>
      <c r="O120" s="435"/>
      <c r="P120" s="435"/>
      <c r="Q120" s="435"/>
      <c r="R120" s="436"/>
      <c r="S120" s="13"/>
    </row>
    <row r="121" spans="1:19" s="2" customFormat="1" ht="24.75" x14ac:dyDescent="0.45">
      <c r="A121" s="115"/>
      <c r="B121" s="115"/>
      <c r="C121" s="115" t="s">
        <v>15</v>
      </c>
      <c r="D121" s="115"/>
      <c r="E121" s="115"/>
      <c r="F121" s="115" t="s">
        <v>18</v>
      </c>
      <c r="G121" s="209" t="s">
        <v>19</v>
      </c>
      <c r="H121" s="209" t="s">
        <v>20</v>
      </c>
      <c r="I121" s="209" t="s">
        <v>21</v>
      </c>
      <c r="J121" s="209" t="s">
        <v>22</v>
      </c>
      <c r="K121" s="209" t="s">
        <v>23</v>
      </c>
      <c r="L121" s="209" t="s">
        <v>24</v>
      </c>
      <c r="M121" s="209" t="s">
        <v>25</v>
      </c>
      <c r="N121" s="209" t="s">
        <v>26</v>
      </c>
      <c r="O121" s="209" t="s">
        <v>27</v>
      </c>
      <c r="P121" s="209" t="s">
        <v>28</v>
      </c>
      <c r="Q121" s="209" t="s">
        <v>29</v>
      </c>
      <c r="R121" s="209" t="s">
        <v>30</v>
      </c>
      <c r="S121" s="13"/>
    </row>
    <row r="122" spans="1:19" x14ac:dyDescent="0.45">
      <c r="A122" s="190" t="s">
        <v>100</v>
      </c>
      <c r="B122" s="93" t="s">
        <v>1050</v>
      </c>
      <c r="C122" s="348" t="s">
        <v>32</v>
      </c>
      <c r="D122" s="348" t="s">
        <v>32</v>
      </c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</row>
    <row r="123" spans="1:19" x14ac:dyDescent="0.45">
      <c r="A123" s="319"/>
      <c r="B123" s="93" t="s">
        <v>600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</row>
    <row r="124" spans="1:19" x14ac:dyDescent="0.45">
      <c r="A124" s="319"/>
      <c r="B124" s="149" t="s">
        <v>601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</row>
    <row r="125" spans="1:19" x14ac:dyDescent="0.45">
      <c r="A125" s="190" t="s">
        <v>90</v>
      </c>
      <c r="B125" s="93" t="s">
        <v>1051</v>
      </c>
      <c r="C125" s="348" t="s">
        <v>32</v>
      </c>
      <c r="D125" s="348" t="s">
        <v>32</v>
      </c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</row>
    <row r="126" spans="1:19" x14ac:dyDescent="0.45">
      <c r="A126" s="319"/>
      <c r="B126" s="93" t="s">
        <v>1052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</row>
    <row r="127" spans="1:19" x14ac:dyDescent="0.45">
      <c r="A127" s="190" t="s">
        <v>91</v>
      </c>
      <c r="B127" s="93" t="s">
        <v>1053</v>
      </c>
      <c r="C127" s="348" t="s">
        <v>32</v>
      </c>
      <c r="D127" s="348" t="s">
        <v>32</v>
      </c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</row>
    <row r="128" spans="1:19" x14ac:dyDescent="0.45">
      <c r="A128" s="319"/>
      <c r="B128" s="93" t="s">
        <v>1054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</row>
    <row r="129" spans="1:19" ht="21" customHeight="1" x14ac:dyDescent="0.45">
      <c r="A129" s="127">
        <v>4</v>
      </c>
      <c r="B129" s="120" t="s">
        <v>1055</v>
      </c>
      <c r="C129" s="348" t="s">
        <v>32</v>
      </c>
      <c r="D129" s="348" t="s">
        <v>32</v>
      </c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</row>
    <row r="130" spans="1:19" ht="21" customHeight="1" x14ac:dyDescent="0.45">
      <c r="A130" s="127"/>
      <c r="B130" s="120" t="s">
        <v>526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</row>
    <row r="131" spans="1:19" s="2" customFormat="1" ht="21" customHeight="1" x14ac:dyDescent="0.45">
      <c r="A131" s="48"/>
      <c r="B131" s="49" t="s">
        <v>1416</v>
      </c>
      <c r="C131" s="50"/>
      <c r="D131" s="51">
        <v>0</v>
      </c>
      <c r="E131" s="49"/>
      <c r="F131" s="48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13"/>
    </row>
    <row r="132" spans="1:19" s="4" customFormat="1" ht="21" customHeight="1" x14ac:dyDescent="0.45">
      <c r="A132" s="48"/>
      <c r="B132" s="49" t="s">
        <v>1056</v>
      </c>
      <c r="C132" s="50"/>
      <c r="D132" s="51">
        <v>100000</v>
      </c>
      <c r="E132" s="49"/>
      <c r="F132" s="48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78"/>
    </row>
  </sheetData>
  <mergeCells count="13">
    <mergeCell ref="A1:R1"/>
    <mergeCell ref="A2:R2"/>
    <mergeCell ref="A3:R3"/>
    <mergeCell ref="G120:I120"/>
    <mergeCell ref="J120:R120"/>
    <mergeCell ref="G24:I24"/>
    <mergeCell ref="J24:R24"/>
    <mergeCell ref="G48:I48"/>
    <mergeCell ref="J48:R48"/>
    <mergeCell ref="G72:I72"/>
    <mergeCell ref="J72:R72"/>
    <mergeCell ref="G96:I96"/>
    <mergeCell ref="J96:R96"/>
  </mergeCells>
  <pageMargins left="0.31496062992125984" right="0.11811023622047245" top="0.74803149606299213" bottom="0.74803149606299213" header="0.31496062992125984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2"/>
  <sheetViews>
    <sheetView zoomScale="115" zoomScaleNormal="115" workbookViewId="0">
      <selection activeCell="O325" sqref="O325"/>
    </sheetView>
  </sheetViews>
  <sheetFormatPr defaultRowHeight="21" x14ac:dyDescent="0.45"/>
  <cols>
    <col min="1" max="1" width="6.140625" style="97" customWidth="1"/>
    <col min="2" max="2" width="29.7109375" style="13" customWidth="1"/>
    <col min="3" max="3" width="32.140625" style="15" customWidth="1"/>
    <col min="4" max="4" width="10.140625" style="15" customWidth="1"/>
    <col min="5" max="5" width="7" style="15" customWidth="1"/>
    <col min="6" max="6" width="8" style="15" customWidth="1"/>
    <col min="7" max="18" width="4.140625" style="15" customWidth="1"/>
    <col min="19" max="19" width="9.140625" style="15"/>
    <col min="20" max="16384" width="9.140625" style="6"/>
  </cols>
  <sheetData>
    <row r="1" spans="1:19" s="2" customFormat="1" ht="24.95" customHeight="1" x14ac:dyDescent="0.45">
      <c r="A1" s="432" t="s">
        <v>614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16"/>
    </row>
    <row r="2" spans="1:19" s="2" customFormat="1" ht="24.95" customHeight="1" x14ac:dyDescent="0.45">
      <c r="A2" s="432" t="s">
        <v>46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16">
        <v>1</v>
      </c>
    </row>
    <row r="3" spans="1:19" s="2" customFormat="1" ht="24.95" customHeight="1" x14ac:dyDescent="0.45">
      <c r="A3" s="432" t="s">
        <v>41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16"/>
    </row>
    <row r="4" spans="1:19" s="2" customFormat="1" ht="24.95" customHeight="1" x14ac:dyDescent="0.45">
      <c r="A4" s="123"/>
      <c r="B4" s="124"/>
      <c r="C4" s="123"/>
      <c r="D4" s="432"/>
      <c r="E4" s="432"/>
      <c r="F4" s="432"/>
      <c r="G4" s="432"/>
      <c r="H4" s="432"/>
      <c r="I4" s="432"/>
      <c r="J4" s="432"/>
      <c r="K4" s="432"/>
      <c r="L4" s="432"/>
      <c r="M4" s="432"/>
      <c r="N4" s="432"/>
      <c r="O4" s="432"/>
      <c r="P4" s="432"/>
      <c r="Q4" s="432"/>
      <c r="R4" s="432"/>
      <c r="S4" s="16"/>
    </row>
    <row r="5" spans="1:19" s="2" customFormat="1" ht="24.95" customHeight="1" x14ac:dyDescent="0.45">
      <c r="A5" s="13"/>
      <c r="B5" s="247" t="s">
        <v>42</v>
      </c>
      <c r="C5" s="157"/>
      <c r="D5" s="441"/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157"/>
    </row>
    <row r="6" spans="1:19" s="2" customFormat="1" ht="24.95" customHeight="1" x14ac:dyDescent="0.45">
      <c r="A6" s="15"/>
      <c r="B6" s="125" t="s">
        <v>31</v>
      </c>
      <c r="C6" s="14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16"/>
    </row>
    <row r="7" spans="1:19" s="2" customFormat="1" ht="24.95" customHeight="1" x14ac:dyDescent="0.45">
      <c r="A7" s="14"/>
      <c r="B7" s="13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439"/>
      <c r="M7" s="439"/>
      <c r="N7" s="439"/>
      <c r="O7" s="439"/>
      <c r="P7" s="439"/>
      <c r="Q7" s="439"/>
      <c r="R7" s="439"/>
      <c r="S7" s="16"/>
    </row>
    <row r="8" spans="1:19" s="2" customFormat="1" ht="24.95" customHeight="1" x14ac:dyDescent="0.45">
      <c r="A8" s="14"/>
      <c r="B8" s="13" t="s">
        <v>54</v>
      </c>
      <c r="C8" s="15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  <c r="Q8" s="439"/>
      <c r="R8" s="439"/>
      <c r="S8" s="16"/>
    </row>
    <row r="9" spans="1:19" s="2" customFormat="1" ht="24.95" customHeight="1" x14ac:dyDescent="0.45">
      <c r="A9" s="14"/>
      <c r="B9" s="13" t="s">
        <v>7</v>
      </c>
      <c r="C9" s="15"/>
      <c r="D9" s="439"/>
      <c r="E9" s="439"/>
      <c r="F9" s="439"/>
      <c r="G9" s="439"/>
      <c r="H9" s="439"/>
      <c r="I9" s="439"/>
      <c r="J9" s="439"/>
      <c r="K9" s="439"/>
      <c r="L9" s="439"/>
      <c r="M9" s="439"/>
      <c r="N9" s="439"/>
      <c r="O9" s="439"/>
      <c r="P9" s="439"/>
      <c r="Q9" s="439"/>
      <c r="R9" s="439"/>
      <c r="S9" s="16"/>
    </row>
    <row r="10" spans="1:19" s="2" customFormat="1" ht="24.95" customHeight="1" x14ac:dyDescent="0.45">
      <c r="A10" s="14"/>
      <c r="B10" s="13" t="s">
        <v>8</v>
      </c>
      <c r="C10" s="15"/>
      <c r="D10" s="439"/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39"/>
      <c r="Q10" s="439"/>
      <c r="R10" s="439"/>
      <c r="S10" s="16"/>
    </row>
    <row r="11" spans="1:19" s="2" customFormat="1" ht="24.95" customHeight="1" x14ac:dyDescent="0.45">
      <c r="A11" s="14"/>
      <c r="B11" s="13" t="s">
        <v>57</v>
      </c>
      <c r="C11" s="15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16"/>
    </row>
    <row r="12" spans="1:19" x14ac:dyDescent="0.45">
      <c r="D12" s="439"/>
      <c r="E12" s="439"/>
      <c r="F12" s="439"/>
      <c r="G12" s="439"/>
      <c r="H12" s="439"/>
      <c r="I12" s="439"/>
      <c r="J12" s="439"/>
      <c r="K12" s="439"/>
      <c r="L12" s="439"/>
      <c r="M12" s="439"/>
      <c r="N12" s="439"/>
      <c r="O12" s="439"/>
      <c r="P12" s="439"/>
      <c r="Q12" s="439"/>
      <c r="R12" s="439"/>
    </row>
    <row r="13" spans="1:19" x14ac:dyDescent="0.45">
      <c r="D13" s="439"/>
      <c r="E13" s="439"/>
      <c r="F13" s="439"/>
      <c r="G13" s="439"/>
      <c r="H13" s="439"/>
      <c r="I13" s="439"/>
      <c r="J13" s="439"/>
      <c r="K13" s="439"/>
      <c r="L13" s="439"/>
      <c r="M13" s="439"/>
      <c r="N13" s="439"/>
      <c r="O13" s="439"/>
      <c r="P13" s="439"/>
      <c r="Q13" s="439"/>
      <c r="R13" s="439"/>
    </row>
    <row r="14" spans="1:19" x14ac:dyDescent="0.45"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</row>
    <row r="15" spans="1:19" x14ac:dyDescent="0.45">
      <c r="D15" s="439"/>
      <c r="E15" s="439"/>
      <c r="F15" s="439"/>
      <c r="G15" s="439"/>
      <c r="H15" s="439"/>
      <c r="I15" s="439"/>
      <c r="J15" s="439"/>
      <c r="K15" s="439"/>
      <c r="L15" s="439"/>
      <c r="M15" s="439"/>
      <c r="N15" s="439"/>
      <c r="O15" s="439"/>
      <c r="P15" s="439"/>
      <c r="Q15" s="439"/>
      <c r="R15" s="439"/>
    </row>
    <row r="16" spans="1:19" x14ac:dyDescent="0.45">
      <c r="D16" s="439"/>
      <c r="E16" s="439"/>
      <c r="F16" s="439"/>
      <c r="G16" s="439"/>
      <c r="H16" s="439"/>
      <c r="I16" s="439"/>
      <c r="J16" s="439"/>
      <c r="K16" s="439"/>
      <c r="L16" s="439"/>
      <c r="M16" s="439"/>
      <c r="N16" s="439"/>
      <c r="O16" s="439"/>
      <c r="P16" s="439"/>
      <c r="Q16" s="439"/>
      <c r="R16" s="439"/>
    </row>
    <row r="17" spans="1:19" x14ac:dyDescent="0.45">
      <c r="D17" s="439"/>
      <c r="E17" s="439"/>
      <c r="F17" s="439"/>
      <c r="G17" s="439"/>
      <c r="H17" s="439"/>
      <c r="I17" s="439"/>
      <c r="J17" s="439"/>
      <c r="K17" s="439"/>
      <c r="L17" s="439"/>
      <c r="M17" s="439"/>
      <c r="N17" s="439"/>
      <c r="O17" s="439"/>
      <c r="P17" s="439"/>
      <c r="Q17" s="439"/>
      <c r="R17" s="439"/>
    </row>
    <row r="18" spans="1:19" x14ac:dyDescent="0.45">
      <c r="D18" s="439"/>
      <c r="E18" s="439"/>
      <c r="F18" s="439"/>
      <c r="G18" s="439"/>
      <c r="H18" s="439"/>
      <c r="I18" s="439"/>
      <c r="J18" s="439"/>
      <c r="K18" s="439"/>
      <c r="L18" s="439"/>
      <c r="M18" s="439"/>
      <c r="N18" s="439"/>
      <c r="O18" s="439"/>
      <c r="P18" s="439"/>
      <c r="Q18" s="439"/>
      <c r="R18" s="439"/>
    </row>
    <row r="19" spans="1:19" x14ac:dyDescent="0.45">
      <c r="D19" s="439"/>
      <c r="E19" s="439"/>
      <c r="F19" s="439"/>
      <c r="G19" s="439"/>
      <c r="H19" s="439"/>
      <c r="I19" s="439"/>
      <c r="J19" s="439"/>
      <c r="K19" s="439"/>
      <c r="L19" s="439"/>
      <c r="M19" s="439"/>
      <c r="N19" s="439"/>
      <c r="O19" s="439"/>
      <c r="P19" s="439"/>
      <c r="Q19" s="439"/>
      <c r="R19" s="439"/>
    </row>
    <row r="20" spans="1:19" x14ac:dyDescent="0.45">
      <c r="D20" s="439"/>
      <c r="E20" s="439"/>
      <c r="F20" s="439"/>
      <c r="G20" s="439"/>
      <c r="H20" s="439"/>
      <c r="I20" s="439"/>
      <c r="J20" s="439"/>
      <c r="K20" s="439"/>
      <c r="L20" s="439"/>
      <c r="M20" s="439"/>
      <c r="N20" s="439"/>
      <c r="O20" s="439"/>
      <c r="P20" s="439"/>
      <c r="Q20" s="439"/>
      <c r="R20" s="439"/>
    </row>
    <row r="21" spans="1:19" x14ac:dyDescent="0.45">
      <c r="D21" s="439"/>
      <c r="E21" s="439"/>
      <c r="F21" s="439"/>
      <c r="G21" s="439"/>
      <c r="H21" s="439"/>
      <c r="I21" s="439"/>
      <c r="J21" s="439"/>
      <c r="K21" s="439"/>
      <c r="L21" s="439"/>
      <c r="M21" s="439"/>
      <c r="N21" s="439"/>
      <c r="O21" s="439"/>
      <c r="P21" s="439"/>
      <c r="Q21" s="439"/>
      <c r="R21" s="439"/>
    </row>
    <row r="22" spans="1:19" x14ac:dyDescent="0.45">
      <c r="D22" s="439"/>
      <c r="E22" s="439"/>
      <c r="F22" s="439"/>
      <c r="G22" s="439"/>
      <c r="H22" s="439"/>
      <c r="I22" s="439"/>
      <c r="J22" s="439"/>
      <c r="K22" s="439"/>
      <c r="L22" s="439"/>
      <c r="M22" s="439"/>
      <c r="N22" s="439"/>
      <c r="O22" s="439"/>
      <c r="P22" s="439"/>
      <c r="Q22" s="439"/>
      <c r="R22" s="439"/>
    </row>
    <row r="23" spans="1:19" s="3" customFormat="1" ht="24.95" customHeight="1" x14ac:dyDescent="0.45">
      <c r="A23" s="68" t="s">
        <v>1417</v>
      </c>
      <c r="B23" s="13"/>
      <c r="C23" s="68"/>
      <c r="D23" s="440"/>
      <c r="E23" s="440"/>
      <c r="F23" s="440"/>
      <c r="G23" s="440"/>
      <c r="H23" s="440"/>
      <c r="I23" s="440"/>
      <c r="J23" s="440"/>
      <c r="K23" s="440"/>
      <c r="L23" s="440"/>
      <c r="M23" s="440"/>
      <c r="N23" s="440"/>
      <c r="O23" s="440"/>
      <c r="P23" s="440"/>
      <c r="Q23" s="440"/>
      <c r="R23" s="440"/>
      <c r="S23" s="13">
        <v>2</v>
      </c>
    </row>
    <row r="24" spans="1:19" s="2" customFormat="1" x14ac:dyDescent="0.45">
      <c r="A24" s="17" t="s">
        <v>12</v>
      </c>
      <c r="B24" s="114" t="s">
        <v>13</v>
      </c>
      <c r="C24" s="17" t="s">
        <v>14</v>
      </c>
      <c r="D24" s="17" t="s">
        <v>59</v>
      </c>
      <c r="E24" s="17" t="s">
        <v>16</v>
      </c>
      <c r="F24" s="17" t="s">
        <v>17</v>
      </c>
      <c r="G24" s="426" t="s">
        <v>210</v>
      </c>
      <c r="H24" s="427"/>
      <c r="I24" s="428"/>
      <c r="J24" s="426" t="s">
        <v>613</v>
      </c>
      <c r="K24" s="427"/>
      <c r="L24" s="427"/>
      <c r="M24" s="427"/>
      <c r="N24" s="427"/>
      <c r="O24" s="427"/>
      <c r="P24" s="427"/>
      <c r="Q24" s="427"/>
      <c r="R24" s="428"/>
      <c r="S24" s="15"/>
    </row>
    <row r="25" spans="1:19" s="2" customFormat="1" ht="24.75" x14ac:dyDescent="0.45">
      <c r="A25" s="18"/>
      <c r="B25" s="115"/>
      <c r="C25" s="18" t="s">
        <v>15</v>
      </c>
      <c r="D25" s="18"/>
      <c r="E25" s="18"/>
      <c r="F25" s="18" t="s">
        <v>18</v>
      </c>
      <c r="G25" s="35" t="s">
        <v>19</v>
      </c>
      <c r="H25" s="35" t="s">
        <v>20</v>
      </c>
      <c r="I25" s="35" t="s">
        <v>21</v>
      </c>
      <c r="J25" s="35" t="s">
        <v>22</v>
      </c>
      <c r="K25" s="35" t="s">
        <v>23</v>
      </c>
      <c r="L25" s="35" t="s">
        <v>24</v>
      </c>
      <c r="M25" s="35" t="s">
        <v>25</v>
      </c>
      <c r="N25" s="35" t="s">
        <v>26</v>
      </c>
      <c r="O25" s="35" t="s">
        <v>27</v>
      </c>
      <c r="P25" s="35" t="s">
        <v>28</v>
      </c>
      <c r="Q25" s="35" t="s">
        <v>29</v>
      </c>
      <c r="R25" s="35" t="s">
        <v>30</v>
      </c>
      <c r="S25" s="15"/>
    </row>
    <row r="26" spans="1:19" x14ac:dyDescent="0.45">
      <c r="A26" s="19">
        <v>1</v>
      </c>
      <c r="B26" s="93" t="s">
        <v>602</v>
      </c>
      <c r="C26" s="25"/>
      <c r="E26" s="17"/>
      <c r="F26" s="22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9" x14ac:dyDescent="0.45">
      <c r="A27" s="19"/>
      <c r="B27" s="68" t="s">
        <v>130</v>
      </c>
      <c r="C27" s="25"/>
      <c r="D27" s="25"/>
      <c r="E27" s="19"/>
      <c r="F27" s="23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19" x14ac:dyDescent="0.45">
      <c r="A28" s="23"/>
      <c r="B28" s="99" t="s">
        <v>1057</v>
      </c>
      <c r="C28" s="24" t="s">
        <v>1058</v>
      </c>
      <c r="D28" s="27">
        <v>10000</v>
      </c>
      <c r="E28" s="23" t="s">
        <v>131</v>
      </c>
      <c r="F28" s="23" t="s">
        <v>99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9" x14ac:dyDescent="0.45">
      <c r="A29" s="23"/>
      <c r="C29" s="25" t="s">
        <v>1059</v>
      </c>
      <c r="D29" s="25"/>
      <c r="E29" s="23" t="s">
        <v>56</v>
      </c>
      <c r="F29" s="23" t="s">
        <v>98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9" x14ac:dyDescent="0.45">
      <c r="A30" s="23"/>
      <c r="C30" s="24" t="s">
        <v>1060</v>
      </c>
      <c r="D30" s="25"/>
      <c r="E30" s="23"/>
      <c r="F30" s="23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9" x14ac:dyDescent="0.45">
      <c r="A31" s="23"/>
      <c r="C31" s="24" t="s">
        <v>1061</v>
      </c>
      <c r="D31" s="25"/>
      <c r="E31" s="19"/>
      <c r="F31" s="23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19" x14ac:dyDescent="0.45">
      <c r="A32" s="23"/>
      <c r="C32" s="24" t="s">
        <v>1062</v>
      </c>
      <c r="D32" s="25"/>
      <c r="E32" s="19"/>
      <c r="F32" s="23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1:19" x14ac:dyDescent="0.45">
      <c r="A33" s="23"/>
      <c r="C33" s="24" t="s">
        <v>1063</v>
      </c>
      <c r="D33" s="25"/>
      <c r="E33" s="19"/>
      <c r="F33" s="23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1:19" x14ac:dyDescent="0.45">
      <c r="A34" s="23"/>
      <c r="C34" s="24" t="s">
        <v>176</v>
      </c>
      <c r="D34" s="25"/>
      <c r="E34" s="19"/>
      <c r="F34" s="23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9" x14ac:dyDescent="0.45">
      <c r="A35" s="23"/>
      <c r="C35" s="175" t="s">
        <v>1064</v>
      </c>
      <c r="D35" s="25"/>
      <c r="E35" s="19"/>
      <c r="F35" s="23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1:19" x14ac:dyDescent="0.45">
      <c r="A36" s="23"/>
      <c r="C36" s="175" t="s">
        <v>1065</v>
      </c>
      <c r="D36" s="25"/>
      <c r="E36" s="19"/>
      <c r="F36" s="23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1:19" ht="12" customHeight="1" x14ac:dyDescent="0.45">
      <c r="A37" s="23"/>
      <c r="C37" s="25"/>
      <c r="D37" s="25"/>
      <c r="E37" s="19"/>
      <c r="F37" s="23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1:19" x14ac:dyDescent="0.45">
      <c r="A38" s="23"/>
      <c r="B38" s="81" t="s">
        <v>106</v>
      </c>
      <c r="C38" s="24" t="s">
        <v>108</v>
      </c>
      <c r="D38" s="27">
        <v>3000</v>
      </c>
      <c r="E38" s="23" t="s">
        <v>131</v>
      </c>
      <c r="F38" s="23" t="s">
        <v>99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1:19" x14ac:dyDescent="0.45">
      <c r="A39" s="23"/>
      <c r="B39" s="13" t="s">
        <v>107</v>
      </c>
      <c r="C39" s="24" t="s">
        <v>87</v>
      </c>
      <c r="D39" s="25"/>
      <c r="E39" s="23" t="s">
        <v>56</v>
      </c>
      <c r="F39" s="23" t="s">
        <v>98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 spans="1:19" x14ac:dyDescent="0.45">
      <c r="A40" s="23"/>
      <c r="C40" s="24" t="s">
        <v>109</v>
      </c>
      <c r="D40" s="25"/>
      <c r="E40" s="19"/>
      <c r="F40" s="23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9" x14ac:dyDescent="0.45">
      <c r="A41" s="23"/>
      <c r="C41" s="24" t="s">
        <v>88</v>
      </c>
      <c r="D41" s="25"/>
      <c r="E41" s="19"/>
      <c r="F41" s="23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1:19" x14ac:dyDescent="0.45">
      <c r="A42" s="23"/>
      <c r="C42" s="24" t="s">
        <v>177</v>
      </c>
      <c r="D42" s="25"/>
      <c r="E42" s="19"/>
      <c r="F42" s="23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</row>
    <row r="43" spans="1:19" x14ac:dyDescent="0.45">
      <c r="A43" s="23"/>
      <c r="C43" s="24" t="s">
        <v>1066</v>
      </c>
      <c r="D43" s="25"/>
      <c r="E43" s="19"/>
      <c r="F43" s="23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1:19" x14ac:dyDescent="0.45">
      <c r="A44" s="23"/>
      <c r="C44" s="175" t="s">
        <v>1067</v>
      </c>
      <c r="D44" s="25"/>
      <c r="E44" s="19"/>
      <c r="F44" s="23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19" x14ac:dyDescent="0.45">
      <c r="A45" s="23"/>
      <c r="C45" s="175" t="s">
        <v>1068</v>
      </c>
      <c r="D45" s="25"/>
      <c r="E45" s="19"/>
      <c r="F45" s="23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9" s="3" customFormat="1" ht="21.75" customHeight="1" x14ac:dyDescent="0.45">
      <c r="A46" s="48"/>
      <c r="B46" s="49" t="s">
        <v>1422</v>
      </c>
      <c r="C46" s="375"/>
      <c r="D46" s="51">
        <f>SUM(D38,D28)</f>
        <v>13000</v>
      </c>
      <c r="E46" s="241"/>
      <c r="F46" s="48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13"/>
    </row>
    <row r="47" spans="1:19" x14ac:dyDescent="0.45">
      <c r="A47" s="68" t="s">
        <v>1418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5">
        <v>3</v>
      </c>
    </row>
    <row r="48" spans="1:19" s="2" customFormat="1" x14ac:dyDescent="0.45">
      <c r="A48" s="17" t="s">
        <v>12</v>
      </c>
      <c r="B48" s="114" t="s">
        <v>13</v>
      </c>
      <c r="C48" s="17" t="s">
        <v>14</v>
      </c>
      <c r="D48" s="17" t="s">
        <v>59</v>
      </c>
      <c r="E48" s="17" t="s">
        <v>16</v>
      </c>
      <c r="F48" s="17" t="s">
        <v>17</v>
      </c>
      <c r="G48" s="426" t="s">
        <v>210</v>
      </c>
      <c r="H48" s="427"/>
      <c r="I48" s="428"/>
      <c r="J48" s="426" t="s">
        <v>613</v>
      </c>
      <c r="K48" s="427"/>
      <c r="L48" s="427"/>
      <c r="M48" s="427"/>
      <c r="N48" s="427"/>
      <c r="O48" s="427"/>
      <c r="P48" s="427"/>
      <c r="Q48" s="427"/>
      <c r="R48" s="428"/>
      <c r="S48" s="15"/>
    </row>
    <row r="49" spans="1:19" s="2" customFormat="1" ht="24.75" x14ac:dyDescent="0.45">
      <c r="A49" s="18"/>
      <c r="B49" s="115"/>
      <c r="C49" s="18" t="s">
        <v>15</v>
      </c>
      <c r="D49" s="18"/>
      <c r="E49" s="18"/>
      <c r="F49" s="18" t="s">
        <v>18</v>
      </c>
      <c r="G49" s="35" t="s">
        <v>19</v>
      </c>
      <c r="H49" s="35" t="s">
        <v>20</v>
      </c>
      <c r="I49" s="35" t="s">
        <v>21</v>
      </c>
      <c r="J49" s="35" t="s">
        <v>22</v>
      </c>
      <c r="K49" s="35" t="s">
        <v>23</v>
      </c>
      <c r="L49" s="35" t="s">
        <v>24</v>
      </c>
      <c r="M49" s="35" t="s">
        <v>25</v>
      </c>
      <c r="N49" s="35" t="s">
        <v>26</v>
      </c>
      <c r="O49" s="35" t="s">
        <v>27</v>
      </c>
      <c r="P49" s="35" t="s">
        <v>28</v>
      </c>
      <c r="Q49" s="35" t="s">
        <v>29</v>
      </c>
      <c r="R49" s="35" t="s">
        <v>30</v>
      </c>
      <c r="S49" s="15"/>
    </row>
    <row r="50" spans="1:19" ht="21" customHeight="1" x14ac:dyDescent="0.45">
      <c r="A50" s="19">
        <v>1</v>
      </c>
      <c r="B50" s="101" t="s">
        <v>1084</v>
      </c>
      <c r="C50" s="126" t="s">
        <v>168</v>
      </c>
      <c r="D50" s="27">
        <v>350000</v>
      </c>
      <c r="E50" s="38" t="s">
        <v>65</v>
      </c>
      <c r="F50" s="23" t="s">
        <v>99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 spans="1:19" ht="21" customHeight="1" x14ac:dyDescent="0.45">
      <c r="A51" s="19"/>
      <c r="B51" s="101" t="s">
        <v>167</v>
      </c>
      <c r="C51" s="81" t="s">
        <v>169</v>
      </c>
      <c r="D51" s="24"/>
      <c r="E51" s="24" t="s">
        <v>158</v>
      </c>
      <c r="F51" s="23" t="s">
        <v>98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 spans="1:19" ht="21" customHeight="1" x14ac:dyDescent="0.45">
      <c r="A52" s="19"/>
      <c r="B52" s="68" t="s">
        <v>166</v>
      </c>
      <c r="C52" s="81" t="s">
        <v>170</v>
      </c>
      <c r="D52" s="24"/>
      <c r="E52" s="24"/>
      <c r="F52" s="24"/>
      <c r="G52" s="24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9" ht="21" customHeight="1" x14ac:dyDescent="0.45">
      <c r="A53" s="19"/>
      <c r="B53" s="68"/>
      <c r="C53" s="81" t="s">
        <v>171</v>
      </c>
      <c r="D53" s="24"/>
      <c r="E53" s="24"/>
      <c r="F53" s="24"/>
      <c r="G53" s="24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1:19" ht="21" customHeight="1" x14ac:dyDescent="0.45">
      <c r="A54" s="23"/>
      <c r="B54" s="78"/>
      <c r="C54" s="81" t="s">
        <v>172</v>
      </c>
      <c r="D54" s="24"/>
      <c r="E54" s="24"/>
      <c r="F54" s="24"/>
      <c r="G54" s="24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 spans="1:19" ht="21" customHeight="1" x14ac:dyDescent="0.45">
      <c r="A55" s="23"/>
      <c r="B55" s="78"/>
      <c r="C55" s="31" t="s">
        <v>173</v>
      </c>
      <c r="D55" s="24"/>
      <c r="E55" s="24"/>
      <c r="F55" s="24"/>
      <c r="G55" s="24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 spans="1:19" ht="21" customHeight="1" x14ac:dyDescent="0.45">
      <c r="A56" s="23"/>
      <c r="B56" s="78"/>
      <c r="C56" s="81" t="s">
        <v>174</v>
      </c>
      <c r="D56" s="24"/>
      <c r="E56" s="24"/>
      <c r="F56" s="24"/>
      <c r="G56" s="24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9" ht="21" customHeight="1" x14ac:dyDescent="0.45">
      <c r="A57" s="23"/>
      <c r="B57" s="78"/>
      <c r="C57" s="81" t="s">
        <v>1081</v>
      </c>
      <c r="D57" s="24"/>
      <c r="E57" s="24"/>
      <c r="F57" s="24"/>
      <c r="G57" s="24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 spans="1:19" ht="21" customHeight="1" x14ac:dyDescent="0.45">
      <c r="A58" s="23"/>
      <c r="B58" s="78"/>
      <c r="C58" s="24" t="s">
        <v>1082</v>
      </c>
      <c r="D58" s="24"/>
      <c r="E58" s="24"/>
      <c r="F58" s="24"/>
      <c r="G58" s="24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9" ht="21" customHeight="1" x14ac:dyDescent="0.45">
      <c r="A59" s="23"/>
      <c r="B59" s="78"/>
      <c r="C59" s="24" t="s">
        <v>1083</v>
      </c>
      <c r="D59" s="24"/>
      <c r="E59" s="24"/>
      <c r="F59" s="24"/>
      <c r="G59" s="24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 spans="1:19" s="2" customFormat="1" ht="21" customHeight="1" x14ac:dyDescent="0.45">
      <c r="A60" s="19">
        <v>2</v>
      </c>
      <c r="B60" s="221" t="s">
        <v>139</v>
      </c>
      <c r="C60" s="222"/>
      <c r="D60" s="106"/>
      <c r="E60" s="19"/>
      <c r="F60" s="19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15"/>
    </row>
    <row r="61" spans="1:19" s="2" customFormat="1" ht="21" customHeight="1" x14ac:dyDescent="0.45">
      <c r="A61" s="19"/>
      <c r="B61" s="117" t="s">
        <v>143</v>
      </c>
      <c r="C61" s="19"/>
      <c r="D61" s="19"/>
      <c r="E61" s="19"/>
      <c r="F61" s="19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15"/>
    </row>
    <row r="62" spans="1:19" s="9" customFormat="1" ht="21" customHeight="1" x14ac:dyDescent="0.45">
      <c r="A62" s="85"/>
      <c r="B62" s="99" t="s">
        <v>145</v>
      </c>
      <c r="C62" s="81" t="s">
        <v>160</v>
      </c>
      <c r="D62" s="82">
        <v>60000</v>
      </c>
      <c r="E62" s="219" t="s">
        <v>65</v>
      </c>
      <c r="F62" s="83" t="s">
        <v>99</v>
      </c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13"/>
    </row>
    <row r="63" spans="1:19" s="9" customFormat="1" ht="21" customHeight="1" x14ac:dyDescent="0.45">
      <c r="A63" s="83"/>
      <c r="B63" s="13"/>
      <c r="C63" s="81" t="s">
        <v>161</v>
      </c>
      <c r="D63" s="81"/>
      <c r="E63" s="220" t="s">
        <v>158</v>
      </c>
      <c r="F63" s="83" t="s">
        <v>98</v>
      </c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13"/>
    </row>
    <row r="64" spans="1:19" s="9" customFormat="1" ht="21" customHeight="1" x14ac:dyDescent="0.45">
      <c r="A64" s="83"/>
      <c r="B64" s="13"/>
      <c r="C64" s="81" t="s">
        <v>162</v>
      </c>
      <c r="D64" s="81"/>
      <c r="E64" s="81"/>
      <c r="F64" s="81"/>
      <c r="G64" s="81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13"/>
    </row>
    <row r="65" spans="1:20" s="9" customFormat="1" ht="21" customHeight="1" x14ac:dyDescent="0.45">
      <c r="A65" s="83"/>
      <c r="B65" s="13"/>
      <c r="C65" s="81" t="s">
        <v>163</v>
      </c>
      <c r="D65" s="81"/>
      <c r="E65" s="81"/>
      <c r="F65" s="81"/>
      <c r="G65" s="81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13"/>
    </row>
    <row r="66" spans="1:20" s="9" customFormat="1" ht="21" customHeight="1" x14ac:dyDescent="0.45">
      <c r="A66" s="83"/>
      <c r="B66" s="13"/>
      <c r="C66" s="81" t="s">
        <v>164</v>
      </c>
      <c r="D66" s="81"/>
      <c r="E66" s="81"/>
      <c r="F66" s="81"/>
      <c r="G66" s="81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13"/>
    </row>
    <row r="67" spans="1:20" s="9" customFormat="1" ht="21" customHeight="1" x14ac:dyDescent="0.45">
      <c r="A67" s="83"/>
      <c r="B67" s="59"/>
      <c r="C67" s="59" t="s">
        <v>165</v>
      </c>
      <c r="D67" s="81"/>
      <c r="E67" s="81"/>
      <c r="F67" s="81"/>
      <c r="G67" s="81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13"/>
    </row>
    <row r="68" spans="1:20" s="9" customFormat="1" ht="21" customHeight="1" x14ac:dyDescent="0.45">
      <c r="A68" s="83"/>
      <c r="B68" s="59"/>
      <c r="C68" s="81" t="s">
        <v>1085</v>
      </c>
      <c r="D68" s="81"/>
      <c r="E68" s="81"/>
      <c r="F68" s="81"/>
      <c r="G68" s="81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13"/>
    </row>
    <row r="69" spans="1:20" s="9" customFormat="1" ht="21" customHeight="1" x14ac:dyDescent="0.45">
      <c r="A69" s="83"/>
      <c r="B69" s="59"/>
      <c r="C69" s="81" t="s">
        <v>1087</v>
      </c>
      <c r="D69" s="81"/>
      <c r="E69" s="81"/>
      <c r="F69" s="81"/>
      <c r="G69" s="81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13"/>
    </row>
    <row r="70" spans="1:20" s="9" customFormat="1" ht="21" customHeight="1" x14ac:dyDescent="0.45">
      <c r="A70" s="132"/>
      <c r="B70" s="119"/>
      <c r="C70" s="34" t="s">
        <v>1086</v>
      </c>
      <c r="D70" s="86"/>
      <c r="E70" s="86"/>
      <c r="F70" s="86"/>
      <c r="G70" s="86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3"/>
    </row>
    <row r="71" spans="1:20" x14ac:dyDescent="0.45">
      <c r="A71" s="68" t="s">
        <v>1418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5">
        <v>4</v>
      </c>
    </row>
    <row r="72" spans="1:20" s="2" customFormat="1" x14ac:dyDescent="0.45">
      <c r="A72" s="17" t="s">
        <v>12</v>
      </c>
      <c r="B72" s="114" t="s">
        <v>13</v>
      </c>
      <c r="C72" s="17" t="s">
        <v>14</v>
      </c>
      <c r="D72" s="17" t="s">
        <v>59</v>
      </c>
      <c r="E72" s="17" t="s">
        <v>16</v>
      </c>
      <c r="F72" s="17" t="s">
        <v>17</v>
      </c>
      <c r="G72" s="426" t="s">
        <v>210</v>
      </c>
      <c r="H72" s="427"/>
      <c r="I72" s="428"/>
      <c r="J72" s="426" t="s">
        <v>613</v>
      </c>
      <c r="K72" s="427"/>
      <c r="L72" s="427"/>
      <c r="M72" s="427"/>
      <c r="N72" s="427"/>
      <c r="O72" s="427"/>
      <c r="P72" s="427"/>
      <c r="Q72" s="427"/>
      <c r="R72" s="428"/>
      <c r="S72" s="15"/>
    </row>
    <row r="73" spans="1:20" s="2" customFormat="1" ht="24.75" x14ac:dyDescent="0.45">
      <c r="A73" s="18"/>
      <c r="B73" s="115"/>
      <c r="C73" s="18" t="s">
        <v>15</v>
      </c>
      <c r="D73" s="18"/>
      <c r="E73" s="18"/>
      <c r="F73" s="18" t="s">
        <v>18</v>
      </c>
      <c r="G73" s="35" t="s">
        <v>19</v>
      </c>
      <c r="H73" s="35" t="s">
        <v>20</v>
      </c>
      <c r="I73" s="35" t="s">
        <v>21</v>
      </c>
      <c r="J73" s="35" t="s">
        <v>22</v>
      </c>
      <c r="K73" s="35" t="s">
        <v>23</v>
      </c>
      <c r="L73" s="35" t="s">
        <v>24</v>
      </c>
      <c r="M73" s="35" t="s">
        <v>25</v>
      </c>
      <c r="N73" s="35" t="s">
        <v>26</v>
      </c>
      <c r="O73" s="35" t="s">
        <v>27</v>
      </c>
      <c r="P73" s="35" t="s">
        <v>28</v>
      </c>
      <c r="Q73" s="35" t="s">
        <v>29</v>
      </c>
      <c r="R73" s="35" t="s">
        <v>30</v>
      </c>
      <c r="S73" s="15"/>
    </row>
    <row r="74" spans="1:20" x14ac:dyDescent="0.45">
      <c r="A74" s="80"/>
      <c r="B74" s="81" t="s">
        <v>145</v>
      </c>
      <c r="C74" s="24" t="s">
        <v>128</v>
      </c>
      <c r="D74" s="27">
        <v>40000</v>
      </c>
      <c r="E74" s="224" t="s">
        <v>65</v>
      </c>
      <c r="F74" s="23" t="s">
        <v>133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T74" s="109"/>
    </row>
    <row r="75" spans="1:20" x14ac:dyDescent="0.45">
      <c r="A75" s="45"/>
      <c r="B75" s="78"/>
      <c r="C75" s="24" t="s">
        <v>129</v>
      </c>
      <c r="D75" s="25"/>
      <c r="E75" s="225" t="s">
        <v>158</v>
      </c>
      <c r="F75" s="23" t="s">
        <v>134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T75" s="109"/>
    </row>
    <row r="76" spans="1:20" s="8" customFormat="1" x14ac:dyDescent="0.45">
      <c r="A76" s="24"/>
      <c r="B76" s="59"/>
      <c r="C76" s="24" t="s">
        <v>118</v>
      </c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30"/>
    </row>
    <row r="77" spans="1:20" s="8" customFormat="1" x14ac:dyDescent="0.45">
      <c r="A77" s="80"/>
      <c r="B77" s="59"/>
      <c r="C77" s="24" t="s">
        <v>119</v>
      </c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30"/>
    </row>
    <row r="78" spans="1:20" x14ac:dyDescent="0.45">
      <c r="A78" s="80"/>
      <c r="B78" s="78"/>
      <c r="C78" s="24" t="s">
        <v>138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 spans="1:20" x14ac:dyDescent="0.45">
      <c r="A79" s="80"/>
      <c r="B79" s="78"/>
      <c r="C79" s="24" t="s">
        <v>178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 spans="1:20" x14ac:dyDescent="0.45">
      <c r="A80" s="80"/>
      <c r="B80" s="78"/>
      <c r="C80" s="24" t="s">
        <v>139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1:19" x14ac:dyDescent="0.45">
      <c r="A81" s="80"/>
      <c r="B81" s="78"/>
      <c r="C81" s="24" t="s">
        <v>527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 spans="1:19" ht="24" customHeight="1" x14ac:dyDescent="0.45">
      <c r="A82" s="24"/>
      <c r="B82" s="59"/>
      <c r="C82" s="175" t="s">
        <v>1090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 spans="1:19" ht="20.25" customHeight="1" x14ac:dyDescent="0.45">
      <c r="A83" s="80"/>
      <c r="B83" s="81" t="s">
        <v>144</v>
      </c>
      <c r="C83" s="24" t="s">
        <v>128</v>
      </c>
      <c r="D83" s="27">
        <v>20000</v>
      </c>
      <c r="E83" s="224" t="s">
        <v>65</v>
      </c>
      <c r="F83" s="23" t="s">
        <v>262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19" ht="20.25" customHeight="1" x14ac:dyDescent="0.45">
      <c r="A84" s="24"/>
      <c r="B84" s="59"/>
      <c r="C84" s="24" t="s">
        <v>129</v>
      </c>
      <c r="D84" s="25"/>
      <c r="E84" s="225" t="s">
        <v>158</v>
      </c>
      <c r="F84" s="23" t="s">
        <v>157</v>
      </c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 spans="1:19" ht="20.25" customHeight="1" x14ac:dyDescent="0.45">
      <c r="A85" s="24"/>
      <c r="C85" s="24" t="s">
        <v>118</v>
      </c>
      <c r="D85" s="62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 spans="1:19" ht="20.25" customHeight="1" x14ac:dyDescent="0.45">
      <c r="A86" s="24"/>
      <c r="C86" s="24" t="s">
        <v>119</v>
      </c>
      <c r="D86" s="62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 spans="1:19" ht="20.25" customHeight="1" x14ac:dyDescent="0.45">
      <c r="A87" s="24"/>
      <c r="C87" s="24" t="s">
        <v>180</v>
      </c>
      <c r="D87" s="62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 spans="1:19" ht="20.25" customHeight="1" x14ac:dyDescent="0.45">
      <c r="A88" s="24"/>
      <c r="B88" s="78"/>
      <c r="C88" s="24" t="s">
        <v>1091</v>
      </c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 spans="1:19" ht="20.25" customHeight="1" x14ac:dyDescent="0.45">
      <c r="A89" s="24"/>
      <c r="B89" s="59"/>
      <c r="C89" s="175" t="s">
        <v>1089</v>
      </c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 spans="1:19" ht="20.25" customHeight="1" x14ac:dyDescent="0.45">
      <c r="A90" s="80"/>
      <c r="B90" s="81" t="s">
        <v>145</v>
      </c>
      <c r="C90" s="24" t="s">
        <v>1093</v>
      </c>
      <c r="D90" s="27">
        <v>20000</v>
      </c>
      <c r="E90" s="224" t="s">
        <v>65</v>
      </c>
      <c r="F90" s="23" t="s">
        <v>201</v>
      </c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 spans="1:19" ht="20.25" customHeight="1" x14ac:dyDescent="0.45">
      <c r="A91" s="45"/>
      <c r="B91" s="59"/>
      <c r="C91" s="24" t="s">
        <v>1092</v>
      </c>
      <c r="D91" s="25"/>
      <c r="E91" s="225" t="s">
        <v>158</v>
      </c>
      <c r="F91" s="23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 spans="1:19" ht="20.25" customHeight="1" x14ac:dyDescent="0.45">
      <c r="A92" s="45"/>
      <c r="B92" s="59"/>
      <c r="C92" s="24" t="s">
        <v>140</v>
      </c>
      <c r="D92" s="25"/>
      <c r="E92" s="25"/>
      <c r="F92" s="23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9" ht="20.25" customHeight="1" x14ac:dyDescent="0.45">
      <c r="A93" s="45"/>
      <c r="B93" s="78"/>
      <c r="C93" s="24" t="s">
        <v>1094</v>
      </c>
      <c r="D93" s="25"/>
      <c r="E93" s="25"/>
      <c r="F93" s="23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9" ht="20.25" customHeight="1" x14ac:dyDescent="0.45">
      <c r="A94" s="409"/>
      <c r="B94" s="116"/>
      <c r="C94" s="34" t="s">
        <v>1095</v>
      </c>
      <c r="D94" s="33"/>
      <c r="E94" s="33"/>
      <c r="F94" s="32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</row>
    <row r="95" spans="1:19" x14ac:dyDescent="0.45">
      <c r="A95" s="68" t="s">
        <v>1418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5">
        <v>5</v>
      </c>
    </row>
    <row r="96" spans="1:19" s="2" customFormat="1" x14ac:dyDescent="0.45">
      <c r="A96" s="17" t="s">
        <v>12</v>
      </c>
      <c r="B96" s="114" t="s">
        <v>13</v>
      </c>
      <c r="C96" s="17" t="s">
        <v>14</v>
      </c>
      <c r="D96" s="17" t="s">
        <v>59</v>
      </c>
      <c r="E96" s="17" t="s">
        <v>16</v>
      </c>
      <c r="F96" s="17" t="s">
        <v>17</v>
      </c>
      <c r="G96" s="426" t="s">
        <v>210</v>
      </c>
      <c r="H96" s="427"/>
      <c r="I96" s="428"/>
      <c r="J96" s="426" t="s">
        <v>613</v>
      </c>
      <c r="K96" s="427"/>
      <c r="L96" s="427"/>
      <c r="M96" s="427"/>
      <c r="N96" s="427"/>
      <c r="O96" s="427"/>
      <c r="P96" s="427"/>
      <c r="Q96" s="427"/>
      <c r="R96" s="428"/>
      <c r="S96" s="15"/>
    </row>
    <row r="97" spans="1:20" s="2" customFormat="1" ht="24.75" x14ac:dyDescent="0.45">
      <c r="A97" s="18"/>
      <c r="B97" s="115"/>
      <c r="C97" s="18" t="s">
        <v>15</v>
      </c>
      <c r="D97" s="18"/>
      <c r="E97" s="18"/>
      <c r="F97" s="18" t="s">
        <v>18</v>
      </c>
      <c r="G97" s="35" t="s">
        <v>19</v>
      </c>
      <c r="H97" s="35" t="s">
        <v>20</v>
      </c>
      <c r="I97" s="35" t="s">
        <v>21</v>
      </c>
      <c r="J97" s="35" t="s">
        <v>22</v>
      </c>
      <c r="K97" s="35" t="s">
        <v>23</v>
      </c>
      <c r="L97" s="35" t="s">
        <v>24</v>
      </c>
      <c r="M97" s="35" t="s">
        <v>25</v>
      </c>
      <c r="N97" s="35" t="s">
        <v>26</v>
      </c>
      <c r="O97" s="35" t="s">
        <v>27</v>
      </c>
      <c r="P97" s="35" t="s">
        <v>28</v>
      </c>
      <c r="Q97" s="35" t="s">
        <v>29</v>
      </c>
      <c r="R97" s="35" t="s">
        <v>30</v>
      </c>
      <c r="S97" s="15"/>
    </row>
    <row r="98" spans="1:20" ht="20.25" customHeight="1" x14ac:dyDescent="0.45">
      <c r="A98" s="45"/>
      <c r="B98" s="78"/>
      <c r="C98" s="24" t="s">
        <v>1096</v>
      </c>
      <c r="D98" s="25"/>
      <c r="E98" s="25"/>
      <c r="F98" s="23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20" ht="20.25" customHeight="1" x14ac:dyDescent="0.45">
      <c r="A99" s="45"/>
      <c r="B99" s="59"/>
      <c r="C99" s="81" t="s">
        <v>1097</v>
      </c>
      <c r="D99" s="25"/>
      <c r="E99" s="25"/>
      <c r="F99" s="23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20" s="8" customFormat="1" ht="20.25" customHeight="1" x14ac:dyDescent="0.45">
      <c r="A100" s="45"/>
      <c r="B100" s="59"/>
      <c r="C100" s="24" t="s">
        <v>1098</v>
      </c>
      <c r="D100" s="25"/>
      <c r="E100" s="25"/>
      <c r="F100" s="23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30"/>
    </row>
    <row r="101" spans="1:20" s="8" customFormat="1" ht="20.25" customHeight="1" x14ac:dyDescent="0.45">
      <c r="A101" s="24"/>
      <c r="B101" s="59"/>
      <c r="C101" s="24" t="s">
        <v>1099</v>
      </c>
      <c r="D101" s="24"/>
      <c r="E101" s="24"/>
      <c r="F101" s="24"/>
      <c r="G101" s="24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30"/>
      <c r="T101" s="109"/>
    </row>
    <row r="102" spans="1:20" s="8" customFormat="1" ht="18" customHeight="1" x14ac:dyDescent="0.45">
      <c r="A102" s="24"/>
      <c r="B102" s="59"/>
      <c r="C102" s="24"/>
      <c r="D102" s="24"/>
      <c r="E102" s="24"/>
      <c r="F102" s="24"/>
      <c r="G102" s="24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30"/>
      <c r="T102" s="109"/>
    </row>
    <row r="103" spans="1:20" x14ac:dyDescent="0.45">
      <c r="A103" s="19">
        <v>3</v>
      </c>
      <c r="B103" s="120" t="s">
        <v>1100</v>
      </c>
      <c r="C103" s="24" t="s">
        <v>120</v>
      </c>
      <c r="D103" s="27">
        <v>35000</v>
      </c>
      <c r="E103" s="224" t="s">
        <v>65</v>
      </c>
      <c r="F103" s="23" t="s">
        <v>99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59"/>
      <c r="R103" s="59"/>
      <c r="T103" s="113"/>
    </row>
    <row r="104" spans="1:20" x14ac:dyDescent="0.45">
      <c r="A104" s="23"/>
      <c r="B104" s="120" t="s">
        <v>199</v>
      </c>
      <c r="C104" s="24" t="s">
        <v>121</v>
      </c>
      <c r="D104" s="24"/>
      <c r="E104" s="24"/>
      <c r="F104" s="23" t="s">
        <v>98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59"/>
      <c r="Q104" s="59"/>
      <c r="R104" s="25"/>
      <c r="T104" s="109"/>
    </row>
    <row r="105" spans="1:20" x14ac:dyDescent="0.45">
      <c r="A105" s="23"/>
      <c r="B105" s="59"/>
      <c r="C105" s="25" t="s">
        <v>122</v>
      </c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T105" s="8"/>
    </row>
    <row r="106" spans="1:20" x14ac:dyDescent="0.45">
      <c r="A106" s="23"/>
      <c r="B106" s="59"/>
      <c r="C106" s="24" t="s">
        <v>123</v>
      </c>
      <c r="D106" s="24"/>
      <c r="E106" s="24"/>
      <c r="F106" s="24"/>
      <c r="G106" s="24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T106" s="8"/>
    </row>
    <row r="107" spans="1:20" x14ac:dyDescent="0.45">
      <c r="A107" s="23"/>
      <c r="B107" s="59"/>
      <c r="C107" s="24" t="s">
        <v>124</v>
      </c>
      <c r="D107" s="24"/>
      <c r="E107" s="24"/>
      <c r="F107" s="24"/>
      <c r="G107" s="24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T107" s="8"/>
    </row>
    <row r="108" spans="1:20" x14ac:dyDescent="0.45">
      <c r="A108" s="23"/>
      <c r="B108" s="81"/>
      <c r="C108" s="24" t="s">
        <v>1101</v>
      </c>
      <c r="D108" s="24"/>
      <c r="E108" s="24"/>
      <c r="F108" s="24"/>
      <c r="G108" s="24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20" x14ac:dyDescent="0.45">
      <c r="A109" s="23"/>
      <c r="B109" s="99"/>
      <c r="C109" s="24" t="s">
        <v>1102</v>
      </c>
      <c r="D109" s="196"/>
      <c r="E109" s="24"/>
      <c r="F109" s="24"/>
      <c r="G109" s="24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20" ht="22.5" customHeight="1" x14ac:dyDescent="0.45">
      <c r="A110" s="23"/>
      <c r="B110" s="81"/>
      <c r="C110" s="24"/>
      <c r="D110" s="24"/>
      <c r="E110" s="24"/>
      <c r="F110" s="24"/>
      <c r="G110" s="24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20" x14ac:dyDescent="0.45">
      <c r="A111" s="19">
        <v>4</v>
      </c>
      <c r="B111" s="93" t="s">
        <v>1106</v>
      </c>
      <c r="C111" s="24" t="s">
        <v>125</v>
      </c>
      <c r="D111" s="27">
        <v>5000</v>
      </c>
      <c r="E111" s="23" t="s">
        <v>131</v>
      </c>
      <c r="F111" s="23" t="s">
        <v>99</v>
      </c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 spans="1:20" x14ac:dyDescent="0.45">
      <c r="A112" s="19"/>
      <c r="B112" s="68" t="s">
        <v>528</v>
      </c>
      <c r="C112" s="24" t="s">
        <v>126</v>
      </c>
      <c r="D112" s="25"/>
      <c r="E112" s="23" t="s">
        <v>56</v>
      </c>
      <c r="F112" s="23" t="s">
        <v>98</v>
      </c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</row>
    <row r="113" spans="1:19" x14ac:dyDescent="0.45">
      <c r="A113" s="23"/>
      <c r="C113" s="25" t="s">
        <v>127</v>
      </c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 spans="1:19" x14ac:dyDescent="0.45">
      <c r="A114" s="23"/>
      <c r="C114" s="25" t="s">
        <v>175</v>
      </c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 spans="1:19" x14ac:dyDescent="0.45">
      <c r="A115" s="23"/>
      <c r="C115" s="25" t="s">
        <v>1103</v>
      </c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 spans="1:19" x14ac:dyDescent="0.45">
      <c r="A116" s="23"/>
      <c r="B116" s="78"/>
      <c r="C116" s="24" t="s">
        <v>1104</v>
      </c>
      <c r="D116" s="62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 spans="1:19" x14ac:dyDescent="0.45">
      <c r="A117" s="32"/>
      <c r="B117" s="116"/>
      <c r="C117" s="34" t="s">
        <v>1105</v>
      </c>
      <c r="D117" s="385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</row>
    <row r="119" spans="1:19" x14ac:dyDescent="0.45">
      <c r="A119" s="68" t="s">
        <v>1418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5">
        <v>6</v>
      </c>
    </row>
    <row r="120" spans="1:19" s="2" customFormat="1" x14ac:dyDescent="0.45">
      <c r="A120" s="17" t="s">
        <v>12</v>
      </c>
      <c r="B120" s="114" t="s">
        <v>13</v>
      </c>
      <c r="C120" s="17" t="s">
        <v>14</v>
      </c>
      <c r="D120" s="17" t="s">
        <v>59</v>
      </c>
      <c r="E120" s="17" t="s">
        <v>16</v>
      </c>
      <c r="F120" s="17" t="s">
        <v>17</v>
      </c>
      <c r="G120" s="426" t="s">
        <v>210</v>
      </c>
      <c r="H120" s="427"/>
      <c r="I120" s="428"/>
      <c r="J120" s="426" t="s">
        <v>613</v>
      </c>
      <c r="K120" s="427"/>
      <c r="L120" s="427"/>
      <c r="M120" s="427"/>
      <c r="N120" s="427"/>
      <c r="O120" s="427"/>
      <c r="P120" s="427"/>
      <c r="Q120" s="427"/>
      <c r="R120" s="428"/>
      <c r="S120" s="15"/>
    </row>
    <row r="121" spans="1:19" s="2" customFormat="1" ht="24.75" x14ac:dyDescent="0.45">
      <c r="A121" s="18"/>
      <c r="B121" s="115"/>
      <c r="C121" s="18" t="s">
        <v>15</v>
      </c>
      <c r="D121" s="18"/>
      <c r="E121" s="18"/>
      <c r="F121" s="18" t="s">
        <v>18</v>
      </c>
      <c r="G121" s="35" t="s">
        <v>19</v>
      </c>
      <c r="H121" s="35" t="s">
        <v>20</v>
      </c>
      <c r="I121" s="35" t="s">
        <v>21</v>
      </c>
      <c r="J121" s="35" t="s">
        <v>22</v>
      </c>
      <c r="K121" s="35" t="s">
        <v>23</v>
      </c>
      <c r="L121" s="35" t="s">
        <v>24</v>
      </c>
      <c r="M121" s="35" t="s">
        <v>25</v>
      </c>
      <c r="N121" s="35" t="s">
        <v>26</v>
      </c>
      <c r="O121" s="35" t="s">
        <v>27</v>
      </c>
      <c r="P121" s="35" t="s">
        <v>28</v>
      </c>
      <c r="Q121" s="35" t="s">
        <v>29</v>
      </c>
      <c r="R121" s="35" t="s">
        <v>30</v>
      </c>
      <c r="S121" s="15"/>
    </row>
    <row r="122" spans="1:19" x14ac:dyDescent="0.45">
      <c r="A122" s="19">
        <v>5</v>
      </c>
      <c r="B122" s="118" t="s">
        <v>1107</v>
      </c>
      <c r="C122" s="374" t="s">
        <v>32</v>
      </c>
      <c r="D122" s="39" t="s">
        <v>32</v>
      </c>
      <c r="E122" s="62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</row>
    <row r="123" spans="1:19" x14ac:dyDescent="0.45">
      <c r="A123" s="83"/>
      <c r="B123" s="81" t="s">
        <v>137</v>
      </c>
      <c r="C123" s="25" t="s">
        <v>110</v>
      </c>
      <c r="D123" s="27">
        <v>3000</v>
      </c>
      <c r="E123" s="23" t="s">
        <v>131</v>
      </c>
      <c r="F123" s="23" t="s">
        <v>99</v>
      </c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</row>
    <row r="124" spans="1:19" x14ac:dyDescent="0.45">
      <c r="A124" s="23"/>
      <c r="B124" s="78"/>
      <c r="C124" s="24" t="s">
        <v>1069</v>
      </c>
      <c r="D124" s="25"/>
      <c r="E124" s="23" t="s">
        <v>56</v>
      </c>
      <c r="F124" s="23" t="s">
        <v>98</v>
      </c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</row>
    <row r="125" spans="1:19" x14ac:dyDescent="0.45">
      <c r="A125" s="23"/>
      <c r="B125" s="59"/>
      <c r="C125" s="175" t="s">
        <v>1070</v>
      </c>
      <c r="D125" s="25"/>
      <c r="E125" s="19"/>
      <c r="F125" s="23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</row>
    <row r="126" spans="1:19" s="1" customFormat="1" ht="12.75" customHeight="1" x14ac:dyDescent="0.45">
      <c r="A126" s="19"/>
      <c r="B126" s="85"/>
      <c r="C126" s="19"/>
      <c r="D126" s="19"/>
      <c r="E126" s="19"/>
      <c r="F126" s="19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30"/>
    </row>
    <row r="127" spans="1:19" x14ac:dyDescent="0.45">
      <c r="A127" s="23"/>
      <c r="B127" s="81" t="s">
        <v>111</v>
      </c>
      <c r="C127" s="24" t="s">
        <v>1071</v>
      </c>
      <c r="D127" s="27">
        <v>3000</v>
      </c>
      <c r="E127" s="23" t="s">
        <v>131</v>
      </c>
      <c r="F127" s="23" t="s">
        <v>99</v>
      </c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</row>
    <row r="128" spans="1:19" x14ac:dyDescent="0.45">
      <c r="A128" s="23"/>
      <c r="B128" s="13" t="s">
        <v>112</v>
      </c>
      <c r="C128" s="96" t="s">
        <v>1072</v>
      </c>
      <c r="D128" s="25"/>
      <c r="E128" s="23" t="s">
        <v>56</v>
      </c>
      <c r="F128" s="23" t="s">
        <v>98</v>
      </c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</row>
    <row r="129" spans="1:19" x14ac:dyDescent="0.45">
      <c r="A129" s="23"/>
      <c r="C129" s="96" t="s">
        <v>1073</v>
      </c>
      <c r="D129" s="25"/>
      <c r="E129" s="23"/>
      <c r="F129" s="23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</row>
    <row r="130" spans="1:19" x14ac:dyDescent="0.45">
      <c r="A130" s="23"/>
      <c r="C130" s="96" t="s">
        <v>1074</v>
      </c>
      <c r="D130" s="25"/>
      <c r="E130" s="23"/>
      <c r="F130" s="23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</row>
    <row r="131" spans="1:19" ht="15" customHeight="1" x14ac:dyDescent="0.45">
      <c r="A131" s="23"/>
      <c r="B131" s="95"/>
      <c r="C131" s="25"/>
      <c r="D131" s="25"/>
      <c r="E131" s="19"/>
      <c r="F131" s="23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</row>
    <row r="132" spans="1:19" x14ac:dyDescent="0.45">
      <c r="A132" s="23"/>
      <c r="B132" s="81" t="s">
        <v>113</v>
      </c>
      <c r="C132" s="25" t="s">
        <v>1075</v>
      </c>
      <c r="D132" s="27">
        <v>3000</v>
      </c>
      <c r="E132" s="23" t="s">
        <v>131</v>
      </c>
      <c r="F132" s="23" t="s">
        <v>99</v>
      </c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</row>
    <row r="133" spans="1:19" x14ac:dyDescent="0.45">
      <c r="A133" s="23"/>
      <c r="C133" s="24" t="s">
        <v>1076</v>
      </c>
      <c r="D133" s="25"/>
      <c r="E133" s="23" t="s">
        <v>56</v>
      </c>
      <c r="F133" s="23" t="s">
        <v>98</v>
      </c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</row>
    <row r="134" spans="1:19" x14ac:dyDescent="0.45">
      <c r="A134" s="23"/>
      <c r="C134" s="24" t="s">
        <v>1077</v>
      </c>
      <c r="D134" s="25"/>
      <c r="E134" s="23"/>
      <c r="F134" s="23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 spans="1:19" x14ac:dyDescent="0.45">
      <c r="A135" s="23"/>
      <c r="C135" s="175" t="s">
        <v>1078</v>
      </c>
      <c r="D135" s="25"/>
      <c r="E135" s="23"/>
      <c r="F135" s="23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</row>
    <row r="136" spans="1:19" ht="15" customHeight="1" x14ac:dyDescent="0.45">
      <c r="A136" s="23"/>
      <c r="C136" s="74"/>
      <c r="D136" s="25"/>
      <c r="E136" s="19"/>
      <c r="F136" s="23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</row>
    <row r="137" spans="1:19" x14ac:dyDescent="0.45">
      <c r="A137" s="23"/>
      <c r="B137" s="81" t="s">
        <v>114</v>
      </c>
      <c r="C137" s="25" t="s">
        <v>116</v>
      </c>
      <c r="D137" s="27">
        <v>3000</v>
      </c>
      <c r="E137" s="23" t="s">
        <v>131</v>
      </c>
      <c r="F137" s="23" t="s">
        <v>99</v>
      </c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</row>
    <row r="138" spans="1:19" x14ac:dyDescent="0.45">
      <c r="A138" s="23"/>
      <c r="B138" s="78" t="s">
        <v>115</v>
      </c>
      <c r="C138" s="24" t="s">
        <v>117</v>
      </c>
      <c r="D138" s="25"/>
      <c r="E138" s="23" t="s">
        <v>56</v>
      </c>
      <c r="F138" s="23" t="s">
        <v>98</v>
      </c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 spans="1:19" x14ac:dyDescent="0.45">
      <c r="A139" s="23"/>
      <c r="B139" s="78"/>
      <c r="C139" s="24" t="s">
        <v>1079</v>
      </c>
      <c r="D139" s="25"/>
      <c r="E139" s="23"/>
      <c r="F139" s="23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</row>
    <row r="140" spans="1:19" x14ac:dyDescent="0.45">
      <c r="A140" s="23"/>
      <c r="B140" s="78"/>
      <c r="C140" s="24" t="s">
        <v>1080</v>
      </c>
      <c r="D140" s="25"/>
      <c r="E140" s="23"/>
      <c r="F140" s="23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 spans="1:19" x14ac:dyDescent="0.45">
      <c r="A141" s="23"/>
      <c r="B141" s="78"/>
      <c r="C141" s="175" t="s">
        <v>1078</v>
      </c>
      <c r="D141" s="25"/>
      <c r="E141" s="23"/>
      <c r="F141" s="23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</row>
    <row r="142" spans="1:19" s="3" customFormat="1" ht="20.25" customHeight="1" x14ac:dyDescent="0.45">
      <c r="A142" s="311"/>
      <c r="B142" s="249" t="s">
        <v>1421</v>
      </c>
      <c r="C142" s="250"/>
      <c r="D142" s="248">
        <f>SUM(D137,D132,D127,D123,D111,D103,D90,D83,D74,D62,D50)</f>
        <v>542000</v>
      </c>
      <c r="E142" s="241"/>
      <c r="F142" s="48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13"/>
    </row>
    <row r="143" spans="1:19" x14ac:dyDescent="0.45">
      <c r="A143" s="68" t="s">
        <v>1419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5">
        <v>7</v>
      </c>
    </row>
    <row r="144" spans="1:19" s="2" customFormat="1" x14ac:dyDescent="0.45">
      <c r="A144" s="17" t="s">
        <v>12</v>
      </c>
      <c r="B144" s="114" t="s">
        <v>13</v>
      </c>
      <c r="C144" s="17" t="s">
        <v>14</v>
      </c>
      <c r="D144" s="17" t="s">
        <v>59</v>
      </c>
      <c r="E144" s="17" t="s">
        <v>16</v>
      </c>
      <c r="F144" s="17" t="s">
        <v>17</v>
      </c>
      <c r="G144" s="426" t="s">
        <v>210</v>
      </c>
      <c r="H144" s="427"/>
      <c r="I144" s="428"/>
      <c r="J144" s="426" t="s">
        <v>613</v>
      </c>
      <c r="K144" s="427"/>
      <c r="L144" s="427"/>
      <c r="M144" s="427"/>
      <c r="N144" s="427"/>
      <c r="O144" s="427"/>
      <c r="P144" s="427"/>
      <c r="Q144" s="427"/>
      <c r="R144" s="428"/>
      <c r="S144" s="15"/>
    </row>
    <row r="145" spans="1:19" s="2" customFormat="1" ht="24.75" x14ac:dyDescent="0.45">
      <c r="A145" s="18"/>
      <c r="B145" s="115"/>
      <c r="C145" s="18" t="s">
        <v>15</v>
      </c>
      <c r="D145" s="18"/>
      <c r="E145" s="18"/>
      <c r="F145" s="18" t="s">
        <v>18</v>
      </c>
      <c r="G145" s="35" t="s">
        <v>19</v>
      </c>
      <c r="H145" s="35" t="s">
        <v>20</v>
      </c>
      <c r="I145" s="35" t="s">
        <v>21</v>
      </c>
      <c r="J145" s="35" t="s">
        <v>22</v>
      </c>
      <c r="K145" s="35" t="s">
        <v>23</v>
      </c>
      <c r="L145" s="35" t="s">
        <v>24</v>
      </c>
      <c r="M145" s="35" t="s">
        <v>25</v>
      </c>
      <c r="N145" s="35" t="s">
        <v>26</v>
      </c>
      <c r="O145" s="35" t="s">
        <v>27</v>
      </c>
      <c r="P145" s="35" t="s">
        <v>28</v>
      </c>
      <c r="Q145" s="35" t="s">
        <v>29</v>
      </c>
      <c r="R145" s="35" t="s">
        <v>30</v>
      </c>
      <c r="S145" s="15"/>
    </row>
    <row r="146" spans="1:19" s="2" customFormat="1" x14ac:dyDescent="0.45">
      <c r="A146" s="19">
        <v>1</v>
      </c>
      <c r="B146" s="226" t="s">
        <v>1115</v>
      </c>
      <c r="C146" s="19"/>
      <c r="D146" s="19"/>
      <c r="E146" s="19"/>
      <c r="F146" s="19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15"/>
    </row>
    <row r="147" spans="1:19" s="2" customFormat="1" x14ac:dyDescent="0.45">
      <c r="A147" s="19"/>
      <c r="B147" s="227" t="s">
        <v>529</v>
      </c>
      <c r="C147" s="19"/>
      <c r="D147" s="19"/>
      <c r="E147" s="19"/>
      <c r="F147" s="19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15"/>
    </row>
    <row r="148" spans="1:19" x14ac:dyDescent="0.45">
      <c r="A148" s="19"/>
      <c r="B148" s="175" t="s">
        <v>1108</v>
      </c>
      <c r="C148" s="24" t="s">
        <v>531</v>
      </c>
      <c r="D148" s="166">
        <v>60000</v>
      </c>
      <c r="E148" s="23" t="s">
        <v>131</v>
      </c>
      <c r="F148" s="23" t="s">
        <v>99</v>
      </c>
      <c r="G148" s="59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</row>
    <row r="149" spans="1:19" x14ac:dyDescent="0.45">
      <c r="A149" s="19"/>
      <c r="B149" s="38"/>
      <c r="C149" s="24" t="s">
        <v>532</v>
      </c>
      <c r="D149" s="180"/>
      <c r="E149" s="23" t="s">
        <v>56</v>
      </c>
      <c r="F149" s="23" t="s">
        <v>98</v>
      </c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</row>
    <row r="150" spans="1:19" x14ac:dyDescent="0.45">
      <c r="A150" s="19"/>
      <c r="B150" s="38"/>
      <c r="C150" s="24" t="s">
        <v>1109</v>
      </c>
      <c r="D150" s="166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</row>
    <row r="151" spans="1:19" x14ac:dyDescent="0.45">
      <c r="A151" s="19"/>
      <c r="B151" s="38"/>
      <c r="C151" s="24" t="s">
        <v>1110</v>
      </c>
      <c r="D151" s="166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</row>
    <row r="152" spans="1:19" ht="22.5" customHeight="1" x14ac:dyDescent="0.45">
      <c r="A152" s="19"/>
      <c r="B152" s="38"/>
      <c r="C152" s="24" t="s">
        <v>1111</v>
      </c>
      <c r="D152" s="166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 spans="1:19" ht="12" customHeight="1" x14ac:dyDescent="0.45">
      <c r="A153" s="19"/>
      <c r="B153" s="38"/>
      <c r="C153" s="36"/>
      <c r="D153" s="166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 spans="1:19" x14ac:dyDescent="0.45">
      <c r="A154" s="19"/>
      <c r="B154" s="183" t="s">
        <v>530</v>
      </c>
      <c r="C154" s="24" t="s">
        <v>533</v>
      </c>
      <c r="D154" s="166">
        <v>30000</v>
      </c>
      <c r="E154" s="23" t="s">
        <v>131</v>
      </c>
      <c r="F154" s="23" t="s">
        <v>99</v>
      </c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 spans="1:19" x14ac:dyDescent="0.45">
      <c r="A155" s="19"/>
      <c r="B155" s="38"/>
      <c r="C155" s="24" t="s">
        <v>534</v>
      </c>
      <c r="D155" s="180"/>
      <c r="E155" s="23" t="s">
        <v>56</v>
      </c>
      <c r="F155" s="23" t="s">
        <v>98</v>
      </c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 spans="1:19" x14ac:dyDescent="0.45">
      <c r="A156" s="19"/>
      <c r="B156" s="38"/>
      <c r="C156" s="24" t="s">
        <v>535</v>
      </c>
      <c r="D156" s="166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spans="1:19" x14ac:dyDescent="0.45">
      <c r="A157" s="21"/>
      <c r="B157" s="38"/>
      <c r="C157" s="25" t="s">
        <v>1112</v>
      </c>
      <c r="D157" s="166"/>
      <c r="E157" s="62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 spans="1:19" x14ac:dyDescent="0.45">
      <c r="A158" s="21"/>
      <c r="B158" s="59"/>
      <c r="C158" s="25" t="s">
        <v>1113</v>
      </c>
      <c r="D158" s="25"/>
      <c r="E158" s="62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 spans="1:19" ht="12" customHeight="1" x14ac:dyDescent="0.45">
      <c r="A159" s="19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 spans="1:19" s="8" customFormat="1" x14ac:dyDescent="0.45">
      <c r="A160" s="45">
        <v>2</v>
      </c>
      <c r="B160" s="118" t="s">
        <v>1114</v>
      </c>
      <c r="C160" s="74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30"/>
    </row>
    <row r="161" spans="1:22" s="8" customFormat="1" x14ac:dyDescent="0.45">
      <c r="A161" s="80"/>
      <c r="B161" s="175" t="s">
        <v>1116</v>
      </c>
      <c r="C161" s="24" t="s">
        <v>1119</v>
      </c>
      <c r="D161" s="166">
        <v>15000</v>
      </c>
      <c r="E161" s="23" t="s">
        <v>131</v>
      </c>
      <c r="F161" s="23" t="s">
        <v>1122</v>
      </c>
      <c r="G161" s="25"/>
      <c r="H161" s="25"/>
      <c r="I161" s="47"/>
      <c r="J161" s="25"/>
      <c r="K161" s="25"/>
      <c r="L161" s="25"/>
      <c r="M161" s="25"/>
      <c r="N161" s="25"/>
      <c r="O161" s="25"/>
      <c r="P161" s="25"/>
      <c r="Q161" s="25"/>
      <c r="R161" s="25"/>
      <c r="S161" s="30"/>
    </row>
    <row r="162" spans="1:22" s="8" customFormat="1" x14ac:dyDescent="0.45">
      <c r="A162" s="24"/>
      <c r="B162" s="184" t="s">
        <v>1117</v>
      </c>
      <c r="C162" s="24" t="s">
        <v>1120</v>
      </c>
      <c r="D162" s="180"/>
      <c r="E162" s="23" t="s">
        <v>56</v>
      </c>
      <c r="F162" s="23" t="s">
        <v>1123</v>
      </c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30"/>
    </row>
    <row r="163" spans="1:22" x14ac:dyDescent="0.45">
      <c r="A163" s="24"/>
      <c r="B163" s="184" t="s">
        <v>1118</v>
      </c>
      <c r="C163" s="24" t="s">
        <v>1088</v>
      </c>
      <c r="D163" s="166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4" spans="1:22" x14ac:dyDescent="0.45">
      <c r="A164" s="24"/>
      <c r="B164" s="38"/>
      <c r="C164" s="30" t="s">
        <v>1121</v>
      </c>
      <c r="D164" s="166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</row>
    <row r="165" spans="1:22" x14ac:dyDescent="0.45">
      <c r="A165" s="34"/>
      <c r="B165" s="201"/>
      <c r="C165" s="58"/>
      <c r="D165" s="168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</row>
    <row r="166" spans="1:22" x14ac:dyDescent="0.45">
      <c r="A166" s="36"/>
      <c r="B166" s="200"/>
      <c r="C166" s="30"/>
      <c r="D166" s="167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</row>
    <row r="167" spans="1:22" ht="20.25" customHeight="1" x14ac:dyDescent="0.45">
      <c r="A167" s="68" t="s">
        <v>1419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5">
        <v>8</v>
      </c>
    </row>
    <row r="168" spans="1:22" s="2" customFormat="1" ht="20.25" customHeight="1" x14ac:dyDescent="0.45">
      <c r="A168" s="17" t="s">
        <v>12</v>
      </c>
      <c r="B168" s="114" t="s">
        <v>13</v>
      </c>
      <c r="C168" s="17" t="s">
        <v>14</v>
      </c>
      <c r="D168" s="17" t="s">
        <v>59</v>
      </c>
      <c r="E168" s="17" t="s">
        <v>16</v>
      </c>
      <c r="F168" s="17" t="s">
        <v>17</v>
      </c>
      <c r="G168" s="426" t="s">
        <v>210</v>
      </c>
      <c r="H168" s="427"/>
      <c r="I168" s="428"/>
      <c r="J168" s="426" t="s">
        <v>613</v>
      </c>
      <c r="K168" s="427"/>
      <c r="L168" s="427"/>
      <c r="M168" s="427"/>
      <c r="N168" s="427"/>
      <c r="O168" s="427"/>
      <c r="P168" s="427"/>
      <c r="Q168" s="427"/>
      <c r="R168" s="428"/>
      <c r="S168" s="15"/>
    </row>
    <row r="169" spans="1:22" s="2" customFormat="1" ht="20.25" customHeight="1" x14ac:dyDescent="0.45">
      <c r="A169" s="18"/>
      <c r="B169" s="115"/>
      <c r="C169" s="18" t="s">
        <v>15</v>
      </c>
      <c r="D169" s="18"/>
      <c r="E169" s="18"/>
      <c r="F169" s="18" t="s">
        <v>18</v>
      </c>
      <c r="G169" s="35" t="s">
        <v>19</v>
      </c>
      <c r="H169" s="35" t="s">
        <v>20</v>
      </c>
      <c r="I169" s="35" t="s">
        <v>21</v>
      </c>
      <c r="J169" s="35" t="s">
        <v>22</v>
      </c>
      <c r="K169" s="35" t="s">
        <v>23</v>
      </c>
      <c r="L169" s="35" t="s">
        <v>24</v>
      </c>
      <c r="M169" s="35" t="s">
        <v>25</v>
      </c>
      <c r="N169" s="35" t="s">
        <v>26</v>
      </c>
      <c r="O169" s="35" t="s">
        <v>27</v>
      </c>
      <c r="P169" s="35" t="s">
        <v>28</v>
      </c>
      <c r="Q169" s="35" t="s">
        <v>29</v>
      </c>
      <c r="R169" s="35" t="s">
        <v>30</v>
      </c>
      <c r="S169" s="15"/>
    </row>
    <row r="170" spans="1:22" s="2" customFormat="1" ht="20.25" customHeight="1" x14ac:dyDescent="0.45">
      <c r="A170" s="127">
        <v>3</v>
      </c>
      <c r="B170" s="120" t="s">
        <v>1142</v>
      </c>
      <c r="C170" s="39" t="s">
        <v>32</v>
      </c>
      <c r="D170" s="238" t="s">
        <v>32</v>
      </c>
      <c r="E170" s="19"/>
      <c r="F170" s="19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15"/>
    </row>
    <row r="171" spans="1:22" s="2" customFormat="1" ht="20.25" customHeight="1" x14ac:dyDescent="0.45">
      <c r="A171" s="19"/>
      <c r="B171" s="117" t="s">
        <v>560</v>
      </c>
      <c r="C171" s="19"/>
      <c r="D171" s="19"/>
      <c r="E171" s="19"/>
      <c r="F171" s="19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15"/>
    </row>
    <row r="172" spans="1:22" s="2" customFormat="1" ht="20.25" customHeight="1" x14ac:dyDescent="0.45">
      <c r="A172" s="19"/>
      <c r="B172" s="214"/>
      <c r="C172" s="39"/>
      <c r="D172" s="238"/>
      <c r="E172" s="23"/>
      <c r="F172" s="23"/>
      <c r="G172" s="25"/>
      <c r="H172" s="25"/>
      <c r="I172" s="47"/>
      <c r="J172" s="25"/>
      <c r="K172" s="25"/>
      <c r="L172" s="25"/>
      <c r="M172" s="25"/>
      <c r="N172" s="25"/>
      <c r="O172" s="25"/>
      <c r="P172" s="25"/>
      <c r="Q172" s="25"/>
      <c r="R172" s="25"/>
      <c r="S172" s="15"/>
    </row>
    <row r="173" spans="1:22" ht="20.25" customHeight="1" x14ac:dyDescent="0.45">
      <c r="A173" s="92">
        <v>4</v>
      </c>
      <c r="B173" s="118" t="s">
        <v>1141</v>
      </c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V173" s="109"/>
    </row>
    <row r="174" spans="1:22" ht="20.25" customHeight="1" x14ac:dyDescent="0.45">
      <c r="A174" s="93"/>
      <c r="B174" s="118" t="s">
        <v>146</v>
      </c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V174" s="109"/>
    </row>
    <row r="175" spans="1:22" ht="20.25" customHeight="1" x14ac:dyDescent="0.45">
      <c r="A175" s="93"/>
      <c r="B175" s="118" t="s">
        <v>147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V175" s="109"/>
    </row>
    <row r="176" spans="1:22" ht="20.25" customHeight="1" x14ac:dyDescent="0.45">
      <c r="A176" s="93"/>
      <c r="B176" s="118" t="s">
        <v>148</v>
      </c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</row>
    <row r="177" spans="1:19" ht="20.25" customHeight="1" x14ac:dyDescent="0.45">
      <c r="A177" s="80"/>
      <c r="B177" s="100" t="s">
        <v>196</v>
      </c>
      <c r="C177" s="24" t="s">
        <v>189</v>
      </c>
      <c r="D177" s="27">
        <v>90000</v>
      </c>
      <c r="E177" s="23" t="s">
        <v>131</v>
      </c>
      <c r="F177" s="23" t="s">
        <v>99</v>
      </c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</row>
    <row r="178" spans="1:19" ht="20.25" customHeight="1" x14ac:dyDescent="0.45">
      <c r="A178" s="24"/>
      <c r="B178" s="78" t="s">
        <v>197</v>
      </c>
      <c r="C178" s="81" t="s">
        <v>1124</v>
      </c>
      <c r="D178" s="25"/>
      <c r="E178" s="23" t="s">
        <v>56</v>
      </c>
      <c r="F178" s="23" t="s">
        <v>98</v>
      </c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</row>
    <row r="179" spans="1:19" ht="20.25" customHeight="1" x14ac:dyDescent="0.45">
      <c r="A179" s="24"/>
      <c r="B179" s="99"/>
      <c r="C179" s="24" t="s">
        <v>1125</v>
      </c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</row>
    <row r="180" spans="1:19" ht="20.25" customHeight="1" x14ac:dyDescent="0.45">
      <c r="A180" s="24"/>
      <c r="B180" s="81"/>
      <c r="C180" s="24" t="s">
        <v>1126</v>
      </c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</row>
    <row r="181" spans="1:19" ht="16.5" customHeight="1" x14ac:dyDescent="0.45">
      <c r="A181" s="24"/>
      <c r="B181" s="81"/>
      <c r="C181" s="24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</row>
    <row r="182" spans="1:19" x14ac:dyDescent="0.45">
      <c r="A182" s="24"/>
      <c r="B182" s="81" t="s">
        <v>185</v>
      </c>
      <c r="C182" s="81" t="s">
        <v>190</v>
      </c>
      <c r="D182" s="27">
        <v>5000</v>
      </c>
      <c r="E182" s="23" t="s">
        <v>603</v>
      </c>
      <c r="F182" s="23" t="s">
        <v>99</v>
      </c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</row>
    <row r="183" spans="1:19" x14ac:dyDescent="0.45">
      <c r="A183" s="80"/>
      <c r="B183" s="98" t="s">
        <v>183</v>
      </c>
      <c r="C183" s="81" t="s">
        <v>191</v>
      </c>
      <c r="D183" s="25"/>
      <c r="E183" s="23"/>
      <c r="F183" s="23" t="s">
        <v>98</v>
      </c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4" spans="1:19" x14ac:dyDescent="0.45">
      <c r="A184" s="81"/>
      <c r="B184" s="13" t="s">
        <v>184</v>
      </c>
      <c r="C184" s="81" t="s">
        <v>192</v>
      </c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 spans="1:19" x14ac:dyDescent="0.45">
      <c r="A185" s="81"/>
      <c r="B185" s="13" t="s">
        <v>1127</v>
      </c>
      <c r="C185" s="81" t="s">
        <v>1128</v>
      </c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  <row r="186" spans="1:19" x14ac:dyDescent="0.45">
      <c r="A186" s="81"/>
      <c r="C186" s="81" t="s">
        <v>193</v>
      </c>
      <c r="D186" s="6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 spans="1:19" x14ac:dyDescent="0.45">
      <c r="A187" s="81"/>
      <c r="B187" s="78"/>
      <c r="C187" s="25" t="s">
        <v>194</v>
      </c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</row>
    <row r="188" spans="1:19" x14ac:dyDescent="0.45">
      <c r="A188" s="81"/>
      <c r="B188" s="78"/>
      <c r="C188" s="81" t="s">
        <v>195</v>
      </c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</row>
    <row r="189" spans="1:19" x14ac:dyDescent="0.45">
      <c r="A189" s="81"/>
      <c r="B189" s="78"/>
      <c r="C189" s="81" t="s">
        <v>1129</v>
      </c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</row>
    <row r="190" spans="1:19" x14ac:dyDescent="0.45">
      <c r="A190" s="81"/>
      <c r="B190" s="78"/>
      <c r="C190" s="24" t="s">
        <v>1130</v>
      </c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</row>
    <row r="191" spans="1:19" ht="20.25" customHeight="1" x14ac:dyDescent="0.45">
      <c r="A191" s="34"/>
      <c r="B191" s="383"/>
      <c r="C191" s="34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</row>
    <row r="192" spans="1:19" x14ac:dyDescent="0.45">
      <c r="A192" s="68" t="s">
        <v>1419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5">
        <v>9</v>
      </c>
    </row>
    <row r="193" spans="1:20" s="2" customFormat="1" x14ac:dyDescent="0.45">
      <c r="A193" s="17" t="s">
        <v>12</v>
      </c>
      <c r="B193" s="114" t="s">
        <v>13</v>
      </c>
      <c r="C193" s="17" t="s">
        <v>14</v>
      </c>
      <c r="D193" s="17" t="s">
        <v>59</v>
      </c>
      <c r="E193" s="17" t="s">
        <v>16</v>
      </c>
      <c r="F193" s="17" t="s">
        <v>17</v>
      </c>
      <c r="G193" s="426" t="s">
        <v>210</v>
      </c>
      <c r="H193" s="427"/>
      <c r="I193" s="428"/>
      <c r="J193" s="426" t="s">
        <v>613</v>
      </c>
      <c r="K193" s="427"/>
      <c r="L193" s="427"/>
      <c r="M193" s="427"/>
      <c r="N193" s="427"/>
      <c r="O193" s="427"/>
      <c r="P193" s="427"/>
      <c r="Q193" s="427"/>
      <c r="R193" s="428"/>
      <c r="S193" s="15"/>
    </row>
    <row r="194" spans="1:20" s="2" customFormat="1" ht="24.75" x14ac:dyDescent="0.45">
      <c r="A194" s="18"/>
      <c r="B194" s="115"/>
      <c r="C194" s="18" t="s">
        <v>15</v>
      </c>
      <c r="D194" s="18"/>
      <c r="E194" s="18"/>
      <c r="F194" s="18" t="s">
        <v>18</v>
      </c>
      <c r="G194" s="35" t="s">
        <v>19</v>
      </c>
      <c r="H194" s="35" t="s">
        <v>20</v>
      </c>
      <c r="I194" s="35" t="s">
        <v>21</v>
      </c>
      <c r="J194" s="35" t="s">
        <v>22</v>
      </c>
      <c r="K194" s="35" t="s">
        <v>23</v>
      </c>
      <c r="L194" s="35" t="s">
        <v>24</v>
      </c>
      <c r="M194" s="35" t="s">
        <v>25</v>
      </c>
      <c r="N194" s="35" t="s">
        <v>26</v>
      </c>
      <c r="O194" s="35" t="s">
        <v>27</v>
      </c>
      <c r="P194" s="35" t="s">
        <v>28</v>
      </c>
      <c r="Q194" s="35" t="s">
        <v>29</v>
      </c>
      <c r="R194" s="35" t="s">
        <v>30</v>
      </c>
      <c r="S194" s="15"/>
    </row>
    <row r="195" spans="1:20" x14ac:dyDescent="0.45">
      <c r="A195" s="92"/>
      <c r="B195" s="175" t="s">
        <v>536</v>
      </c>
      <c r="C195" s="175"/>
      <c r="D195" s="222"/>
      <c r="E195" s="19"/>
      <c r="F195" s="19"/>
      <c r="G195" s="47"/>
      <c r="H195" s="47"/>
      <c r="I195" s="47"/>
      <c r="J195" s="47"/>
      <c r="K195" s="47"/>
      <c r="L195" s="47"/>
      <c r="M195" s="25"/>
      <c r="N195" s="25"/>
      <c r="O195" s="25"/>
      <c r="P195" s="25"/>
      <c r="Q195" s="25"/>
      <c r="R195" s="25"/>
      <c r="T195" s="109"/>
    </row>
    <row r="196" spans="1:20" s="2" customFormat="1" x14ac:dyDescent="0.45">
      <c r="A196" s="19"/>
      <c r="B196" s="242" t="s">
        <v>1131</v>
      </c>
      <c r="C196" s="175" t="s">
        <v>1132</v>
      </c>
      <c r="D196" s="180">
        <v>50000</v>
      </c>
      <c r="E196" s="23" t="s">
        <v>131</v>
      </c>
      <c r="F196" s="23" t="s">
        <v>99</v>
      </c>
      <c r="G196" s="25"/>
      <c r="H196" s="25"/>
      <c r="I196" s="25"/>
      <c r="J196" s="25"/>
      <c r="K196" s="25"/>
      <c r="L196" s="25"/>
      <c r="M196" s="47"/>
      <c r="N196" s="47"/>
      <c r="O196" s="47"/>
      <c r="P196" s="47"/>
      <c r="Q196" s="47"/>
      <c r="R196" s="47"/>
      <c r="S196" s="15"/>
    </row>
    <row r="197" spans="1:20" s="2" customFormat="1" x14ac:dyDescent="0.45">
      <c r="A197" s="19"/>
      <c r="B197" s="242"/>
      <c r="C197" s="181" t="s">
        <v>1133</v>
      </c>
      <c r="D197" s="83"/>
      <c r="E197" s="23" t="s">
        <v>56</v>
      </c>
      <c r="F197" s="23" t="s">
        <v>604</v>
      </c>
      <c r="G197" s="25"/>
      <c r="H197" s="25"/>
      <c r="I197" s="25"/>
      <c r="J197" s="25"/>
      <c r="K197" s="25"/>
      <c r="L197" s="25"/>
      <c r="M197" s="47"/>
      <c r="N197" s="47"/>
      <c r="O197" s="47"/>
      <c r="P197" s="47"/>
      <c r="Q197" s="47"/>
      <c r="R197" s="47"/>
      <c r="S197" s="15"/>
    </row>
    <row r="198" spans="1:20" s="2" customFormat="1" x14ac:dyDescent="0.45">
      <c r="A198" s="19"/>
      <c r="B198" s="38"/>
      <c r="C198" s="175" t="s">
        <v>1134</v>
      </c>
      <c r="D198" s="83"/>
      <c r="E198" s="19"/>
      <c r="F198" s="23" t="s">
        <v>201</v>
      </c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15"/>
    </row>
    <row r="199" spans="1:20" s="2" customFormat="1" x14ac:dyDescent="0.45">
      <c r="A199" s="19"/>
      <c r="B199" s="38"/>
      <c r="C199" s="175" t="s">
        <v>1135</v>
      </c>
      <c r="D199" s="83"/>
      <c r="E199" s="19"/>
      <c r="F199" s="19"/>
      <c r="G199" s="47"/>
      <c r="H199" s="47"/>
      <c r="I199" s="47"/>
      <c r="J199" s="47"/>
      <c r="K199" s="47"/>
      <c r="L199" s="47"/>
      <c r="M199" s="25"/>
      <c r="N199" s="25"/>
      <c r="O199" s="25"/>
      <c r="P199" s="25"/>
      <c r="Q199" s="25"/>
      <c r="R199" s="25"/>
      <c r="S199" s="15"/>
    </row>
    <row r="200" spans="1:20" s="2" customFormat="1" x14ac:dyDescent="0.45">
      <c r="A200" s="19"/>
      <c r="B200" s="38"/>
      <c r="C200" s="175"/>
      <c r="D200" s="83"/>
      <c r="E200" s="19"/>
      <c r="F200" s="19"/>
      <c r="G200" s="47"/>
      <c r="H200" s="47"/>
      <c r="I200" s="47"/>
      <c r="J200" s="47"/>
      <c r="K200" s="47"/>
      <c r="L200" s="47"/>
      <c r="M200" s="25"/>
      <c r="N200" s="25"/>
      <c r="O200" s="25"/>
      <c r="P200" s="25"/>
      <c r="Q200" s="25"/>
      <c r="R200" s="25"/>
      <c r="S200" s="15"/>
    </row>
    <row r="201" spans="1:20" s="2" customFormat="1" x14ac:dyDescent="0.45">
      <c r="A201" s="19"/>
      <c r="B201" s="184" t="s">
        <v>1136</v>
      </c>
      <c r="C201" s="175" t="s">
        <v>1137</v>
      </c>
      <c r="D201" s="180">
        <v>50000</v>
      </c>
      <c r="E201" s="23" t="s">
        <v>131</v>
      </c>
      <c r="F201" s="23" t="s">
        <v>99</v>
      </c>
      <c r="G201" s="25"/>
      <c r="H201" s="25"/>
      <c r="I201" s="25"/>
      <c r="J201" s="25"/>
      <c r="K201" s="25"/>
      <c r="L201" s="25"/>
      <c r="M201" s="47"/>
      <c r="N201" s="47"/>
      <c r="O201" s="47"/>
      <c r="P201" s="47"/>
      <c r="Q201" s="47"/>
      <c r="R201" s="47"/>
      <c r="S201" s="15"/>
    </row>
    <row r="202" spans="1:20" s="2" customFormat="1" x14ac:dyDescent="0.45">
      <c r="A202" s="19"/>
      <c r="B202" s="38"/>
      <c r="C202" s="175" t="s">
        <v>1138</v>
      </c>
      <c r="D202" s="83"/>
      <c r="E202" s="23" t="s">
        <v>56</v>
      </c>
      <c r="F202" s="23" t="s">
        <v>604</v>
      </c>
      <c r="G202" s="25"/>
      <c r="H202" s="25"/>
      <c r="I202" s="25"/>
      <c r="J202" s="25"/>
      <c r="K202" s="25"/>
      <c r="L202" s="25"/>
      <c r="M202" s="47"/>
      <c r="N202" s="47"/>
      <c r="O202" s="47"/>
      <c r="P202" s="47"/>
      <c r="Q202" s="47"/>
      <c r="R202" s="47"/>
      <c r="S202" s="15"/>
    </row>
    <row r="203" spans="1:20" s="2" customFormat="1" x14ac:dyDescent="0.45">
      <c r="A203" s="19"/>
      <c r="B203" s="38"/>
      <c r="C203" s="175" t="s">
        <v>1134</v>
      </c>
      <c r="D203" s="83"/>
      <c r="E203" s="19"/>
      <c r="F203" s="23" t="s">
        <v>201</v>
      </c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15"/>
    </row>
    <row r="204" spans="1:20" s="2" customFormat="1" x14ac:dyDescent="0.45">
      <c r="A204" s="19"/>
      <c r="B204" s="38"/>
      <c r="C204" s="175" t="s">
        <v>1135</v>
      </c>
      <c r="D204" s="83"/>
      <c r="E204" s="19"/>
      <c r="F204" s="19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15"/>
    </row>
    <row r="205" spans="1:20" s="2" customFormat="1" ht="12.75" customHeight="1" x14ac:dyDescent="0.45">
      <c r="A205" s="19"/>
      <c r="B205" s="38"/>
      <c r="C205" s="175"/>
      <c r="D205" s="83"/>
      <c r="E205" s="19"/>
      <c r="F205" s="19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15"/>
    </row>
    <row r="206" spans="1:20" s="2" customFormat="1" x14ac:dyDescent="0.45">
      <c r="A206" s="19"/>
      <c r="B206" s="184" t="s">
        <v>1139</v>
      </c>
      <c r="C206" s="175" t="s">
        <v>1140</v>
      </c>
      <c r="D206" s="180">
        <v>30000</v>
      </c>
      <c r="E206" s="23" t="s">
        <v>131</v>
      </c>
      <c r="F206" s="23" t="s">
        <v>99</v>
      </c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15"/>
    </row>
    <row r="207" spans="1:20" s="2" customFormat="1" x14ac:dyDescent="0.45">
      <c r="A207" s="19"/>
      <c r="B207" s="38"/>
      <c r="C207" s="175" t="s">
        <v>1138</v>
      </c>
      <c r="D207" s="83"/>
      <c r="E207" s="23" t="s">
        <v>56</v>
      </c>
      <c r="F207" s="23" t="s">
        <v>604</v>
      </c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15"/>
    </row>
    <row r="208" spans="1:20" s="2" customFormat="1" x14ac:dyDescent="0.45">
      <c r="A208" s="19"/>
      <c r="B208" s="38"/>
      <c r="C208" s="175" t="s">
        <v>1134</v>
      </c>
      <c r="D208" s="83"/>
      <c r="E208" s="19"/>
      <c r="F208" s="23" t="s">
        <v>201</v>
      </c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15"/>
    </row>
    <row r="209" spans="1:19" s="2" customFormat="1" x14ac:dyDescent="0.45">
      <c r="A209" s="19"/>
      <c r="B209" s="38"/>
      <c r="C209" s="175" t="s">
        <v>1135</v>
      </c>
      <c r="D209" s="83"/>
      <c r="E209" s="19"/>
      <c r="F209" s="19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15"/>
    </row>
    <row r="210" spans="1:19" s="2" customFormat="1" ht="12.75" customHeight="1" x14ac:dyDescent="0.45">
      <c r="A210" s="19"/>
      <c r="B210" s="38"/>
      <c r="C210" s="175"/>
      <c r="D210" s="83"/>
      <c r="E210" s="19"/>
      <c r="F210" s="19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15"/>
    </row>
    <row r="211" spans="1:19" s="2" customFormat="1" ht="21" customHeight="1" x14ac:dyDescent="0.45">
      <c r="A211" s="19"/>
      <c r="B211" s="175" t="s">
        <v>538</v>
      </c>
      <c r="C211" s="30" t="s">
        <v>544</v>
      </c>
      <c r="D211" s="180">
        <v>50000</v>
      </c>
      <c r="E211" s="23" t="s">
        <v>131</v>
      </c>
      <c r="F211" s="23" t="s">
        <v>99</v>
      </c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15"/>
    </row>
    <row r="212" spans="1:19" s="2" customFormat="1" ht="21" customHeight="1" x14ac:dyDescent="0.45">
      <c r="A212" s="19"/>
      <c r="B212" s="184" t="s">
        <v>539</v>
      </c>
      <c r="C212" s="175" t="s">
        <v>1138</v>
      </c>
      <c r="D212" s="180"/>
      <c r="E212" s="23" t="s">
        <v>56</v>
      </c>
      <c r="F212" s="23" t="s">
        <v>604</v>
      </c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15"/>
    </row>
    <row r="213" spans="1:19" s="2" customFormat="1" ht="21" customHeight="1" x14ac:dyDescent="0.45">
      <c r="A213" s="19"/>
      <c r="B213" s="38"/>
      <c r="C213" s="175" t="s">
        <v>1134</v>
      </c>
      <c r="D213" s="83"/>
      <c r="E213" s="19"/>
      <c r="F213" s="23" t="s">
        <v>201</v>
      </c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15"/>
    </row>
    <row r="214" spans="1:19" s="2" customFormat="1" ht="21" customHeight="1" x14ac:dyDescent="0.45">
      <c r="A214" s="18"/>
      <c r="B214" s="201"/>
      <c r="C214" s="189" t="s">
        <v>1135</v>
      </c>
      <c r="D214" s="132"/>
      <c r="E214" s="18"/>
      <c r="F214" s="18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15"/>
    </row>
    <row r="215" spans="1:19" s="2" customFormat="1" ht="21" customHeight="1" x14ac:dyDescent="0.45">
      <c r="A215" s="77"/>
      <c r="B215" s="200"/>
      <c r="C215" s="199"/>
      <c r="D215" s="381"/>
      <c r="E215" s="77"/>
      <c r="F215" s="77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15"/>
    </row>
    <row r="216" spans="1:19" x14ac:dyDescent="0.45">
      <c r="A216" s="68" t="s">
        <v>1419</v>
      </c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5">
        <v>10</v>
      </c>
    </row>
    <row r="217" spans="1:19" s="2" customFormat="1" x14ac:dyDescent="0.45">
      <c r="A217" s="17" t="s">
        <v>12</v>
      </c>
      <c r="B217" s="114" t="s">
        <v>13</v>
      </c>
      <c r="C217" s="17" t="s">
        <v>14</v>
      </c>
      <c r="D217" s="17" t="s">
        <v>59</v>
      </c>
      <c r="E217" s="17" t="s">
        <v>16</v>
      </c>
      <c r="F217" s="17" t="s">
        <v>17</v>
      </c>
      <c r="G217" s="426" t="s">
        <v>210</v>
      </c>
      <c r="H217" s="427"/>
      <c r="I217" s="428"/>
      <c r="J217" s="426" t="s">
        <v>613</v>
      </c>
      <c r="K217" s="427"/>
      <c r="L217" s="427"/>
      <c r="M217" s="427"/>
      <c r="N217" s="427"/>
      <c r="O217" s="427"/>
      <c r="P217" s="427"/>
      <c r="Q217" s="427"/>
      <c r="R217" s="428"/>
      <c r="S217" s="15"/>
    </row>
    <row r="218" spans="1:19" s="2" customFormat="1" ht="24.75" x14ac:dyDescent="0.45">
      <c r="A218" s="18"/>
      <c r="B218" s="115"/>
      <c r="C218" s="18" t="s">
        <v>15</v>
      </c>
      <c r="D218" s="18"/>
      <c r="E218" s="18"/>
      <c r="F218" s="18" t="s">
        <v>18</v>
      </c>
      <c r="G218" s="35" t="s">
        <v>19</v>
      </c>
      <c r="H218" s="35" t="s">
        <v>20</v>
      </c>
      <c r="I218" s="35" t="s">
        <v>21</v>
      </c>
      <c r="J218" s="35" t="s">
        <v>22</v>
      </c>
      <c r="K218" s="35" t="s">
        <v>23</v>
      </c>
      <c r="L218" s="35" t="s">
        <v>24</v>
      </c>
      <c r="M218" s="35" t="s">
        <v>25</v>
      </c>
      <c r="N218" s="35" t="s">
        <v>26</v>
      </c>
      <c r="O218" s="35" t="s">
        <v>27</v>
      </c>
      <c r="P218" s="35" t="s">
        <v>28</v>
      </c>
      <c r="Q218" s="35" t="s">
        <v>29</v>
      </c>
      <c r="R218" s="35" t="s">
        <v>30</v>
      </c>
      <c r="S218" s="15"/>
    </row>
    <row r="219" spans="1:19" s="2" customFormat="1" ht="21" customHeight="1" x14ac:dyDescent="0.45">
      <c r="A219" s="19"/>
      <c r="B219" s="175" t="s">
        <v>540</v>
      </c>
      <c r="C219" s="30" t="s">
        <v>545</v>
      </c>
      <c r="D219" s="180">
        <v>5000</v>
      </c>
      <c r="E219" s="23" t="s">
        <v>131</v>
      </c>
      <c r="F219" s="23" t="s">
        <v>99</v>
      </c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15"/>
    </row>
    <row r="220" spans="1:19" s="2" customFormat="1" ht="21" customHeight="1" x14ac:dyDescent="0.45">
      <c r="A220" s="19"/>
      <c r="B220" s="184" t="s">
        <v>541</v>
      </c>
      <c r="C220" s="175" t="s">
        <v>1138</v>
      </c>
      <c r="D220" s="180"/>
      <c r="E220" s="23" t="s">
        <v>56</v>
      </c>
      <c r="F220" s="23" t="s">
        <v>604</v>
      </c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15"/>
    </row>
    <row r="221" spans="1:19" s="2" customFormat="1" ht="21" customHeight="1" x14ac:dyDescent="0.45">
      <c r="A221" s="19"/>
      <c r="B221" s="38"/>
      <c r="C221" s="175" t="s">
        <v>1134</v>
      </c>
      <c r="D221" s="83"/>
      <c r="E221" s="19"/>
      <c r="F221" s="23" t="s">
        <v>201</v>
      </c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15"/>
    </row>
    <row r="222" spans="1:19" s="2" customFormat="1" ht="21" customHeight="1" x14ac:dyDescent="0.45">
      <c r="A222" s="19"/>
      <c r="B222" s="38"/>
      <c r="C222" s="175" t="s">
        <v>1135</v>
      </c>
      <c r="D222" s="1"/>
      <c r="E222" s="19"/>
      <c r="F222" s="19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15"/>
    </row>
    <row r="223" spans="1:19" s="2" customFormat="1" ht="10.5" customHeight="1" x14ac:dyDescent="0.45">
      <c r="A223" s="19"/>
      <c r="B223" s="38"/>
      <c r="C223" s="199"/>
      <c r="D223" s="222"/>
      <c r="E223" s="19"/>
      <c r="F223" s="19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15"/>
    </row>
    <row r="224" spans="1:19" s="2" customFormat="1" ht="21" customHeight="1" x14ac:dyDescent="0.45">
      <c r="A224" s="19"/>
      <c r="B224" s="175" t="s">
        <v>542</v>
      </c>
      <c r="C224" s="15" t="s">
        <v>546</v>
      </c>
      <c r="D224" s="180">
        <v>5000</v>
      </c>
      <c r="E224" s="23" t="s">
        <v>131</v>
      </c>
      <c r="F224" s="23" t="s">
        <v>99</v>
      </c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15"/>
    </row>
    <row r="225" spans="1:19" s="2" customFormat="1" ht="21" customHeight="1" x14ac:dyDescent="0.45">
      <c r="A225" s="19"/>
      <c r="B225" s="184" t="s">
        <v>543</v>
      </c>
      <c r="C225" s="175" t="s">
        <v>547</v>
      </c>
      <c r="D225" s="180"/>
      <c r="E225" s="23" t="s">
        <v>56</v>
      </c>
      <c r="F225" s="23" t="s">
        <v>604</v>
      </c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15"/>
    </row>
    <row r="226" spans="1:19" s="2" customFormat="1" ht="21" customHeight="1" x14ac:dyDescent="0.45">
      <c r="A226" s="19"/>
      <c r="B226" s="38"/>
      <c r="C226" s="175" t="s">
        <v>548</v>
      </c>
      <c r="D226" s="83"/>
      <c r="E226" s="19"/>
      <c r="F226" s="23" t="s">
        <v>201</v>
      </c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15"/>
    </row>
    <row r="227" spans="1:19" s="2" customFormat="1" ht="21" customHeight="1" x14ac:dyDescent="0.45">
      <c r="A227" s="21"/>
      <c r="B227" s="38"/>
      <c r="C227" s="175" t="s">
        <v>549</v>
      </c>
      <c r="D227" s="83"/>
      <c r="E227" s="106"/>
      <c r="F227" s="19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15"/>
    </row>
    <row r="228" spans="1:19" s="2" customFormat="1" ht="21" customHeight="1" x14ac:dyDescent="0.45">
      <c r="A228" s="21"/>
      <c r="B228" s="85"/>
      <c r="C228" s="31" t="s">
        <v>537</v>
      </c>
      <c r="D228" s="19"/>
      <c r="E228" s="106"/>
      <c r="F228" s="19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15"/>
    </row>
    <row r="229" spans="1:19" s="3" customFormat="1" ht="21" customHeight="1" x14ac:dyDescent="0.45">
      <c r="A229" s="384"/>
      <c r="B229" s="249" t="s">
        <v>1420</v>
      </c>
      <c r="C229" s="250"/>
      <c r="D229" s="248">
        <f>SUM(D224,D219,D211,D206,D201,D196,D182,D177,D161,D154,D148)</f>
        <v>390000</v>
      </c>
      <c r="E229" s="241"/>
      <c r="F229" s="48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13"/>
    </row>
    <row r="230" spans="1:19" s="3" customFormat="1" ht="21" customHeight="1" x14ac:dyDescent="0.45">
      <c r="A230" s="88"/>
      <c r="B230" s="89"/>
      <c r="C230" s="90"/>
      <c r="D230" s="91"/>
      <c r="E230" s="89"/>
      <c r="F230" s="88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13"/>
    </row>
    <row r="231" spans="1:19" s="3" customFormat="1" ht="21" customHeight="1" x14ac:dyDescent="0.45">
      <c r="A231" s="88"/>
      <c r="B231" s="89"/>
      <c r="C231" s="90"/>
      <c r="D231" s="91"/>
      <c r="E231" s="89"/>
      <c r="F231" s="88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13"/>
    </row>
    <row r="232" spans="1:19" s="3" customFormat="1" ht="21" customHeight="1" x14ac:dyDescent="0.45">
      <c r="A232" s="88"/>
      <c r="B232" s="89"/>
      <c r="C232" s="90"/>
      <c r="D232" s="91"/>
      <c r="E232" s="89"/>
      <c r="F232" s="88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13"/>
    </row>
    <row r="233" spans="1:19" s="3" customFormat="1" ht="21" customHeight="1" x14ac:dyDescent="0.45">
      <c r="A233" s="88"/>
      <c r="B233" s="89"/>
      <c r="C233" s="90"/>
      <c r="D233" s="91"/>
      <c r="E233" s="89"/>
      <c r="F233" s="88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13"/>
    </row>
    <row r="234" spans="1:19" s="3" customFormat="1" ht="21" customHeight="1" x14ac:dyDescent="0.45">
      <c r="A234" s="88"/>
      <c r="B234" s="89"/>
      <c r="C234" s="90"/>
      <c r="D234" s="91"/>
      <c r="E234" s="89"/>
      <c r="F234" s="88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13"/>
    </row>
    <row r="235" spans="1:19" s="3" customFormat="1" ht="21" customHeight="1" x14ac:dyDescent="0.45">
      <c r="A235" s="88"/>
      <c r="B235" s="89"/>
      <c r="C235" s="90"/>
      <c r="D235" s="91"/>
      <c r="E235" s="89"/>
      <c r="F235" s="88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13"/>
    </row>
    <row r="236" spans="1:19" s="3" customFormat="1" ht="21" customHeight="1" x14ac:dyDescent="0.45">
      <c r="A236" s="88"/>
      <c r="B236" s="89"/>
      <c r="C236" s="90"/>
      <c r="D236" s="91"/>
      <c r="E236" s="89"/>
      <c r="F236" s="88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13"/>
    </row>
    <row r="237" spans="1:19" s="3" customFormat="1" ht="21" customHeight="1" x14ac:dyDescent="0.45">
      <c r="A237" s="88"/>
      <c r="B237" s="89"/>
      <c r="C237" s="90"/>
      <c r="D237" s="91"/>
      <c r="E237" s="89"/>
      <c r="F237" s="88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13"/>
    </row>
    <row r="238" spans="1:19" s="3" customFormat="1" ht="21" customHeight="1" x14ac:dyDescent="0.45">
      <c r="A238" s="88"/>
      <c r="B238" s="89"/>
      <c r="C238" s="90"/>
      <c r="D238" s="91"/>
      <c r="E238" s="89"/>
      <c r="F238" s="88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13"/>
    </row>
    <row r="239" spans="1:19" s="3" customFormat="1" ht="21" customHeight="1" x14ac:dyDescent="0.45">
      <c r="A239" s="88"/>
      <c r="B239" s="89"/>
      <c r="C239" s="90"/>
      <c r="D239" s="91"/>
      <c r="E239" s="89"/>
      <c r="F239" s="88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13"/>
    </row>
    <row r="240" spans="1:19" s="3" customFormat="1" ht="24.75" customHeight="1" x14ac:dyDescent="0.45">
      <c r="A240" s="68" t="s">
        <v>1423</v>
      </c>
      <c r="B240" s="1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13">
        <v>11</v>
      </c>
    </row>
    <row r="241" spans="1:21" s="2" customFormat="1" x14ac:dyDescent="0.45">
      <c r="A241" s="17" t="s">
        <v>12</v>
      </c>
      <c r="B241" s="114" t="s">
        <v>13</v>
      </c>
      <c r="C241" s="17" t="s">
        <v>14</v>
      </c>
      <c r="D241" s="17" t="s">
        <v>59</v>
      </c>
      <c r="E241" s="17" t="s">
        <v>16</v>
      </c>
      <c r="F241" s="17" t="s">
        <v>17</v>
      </c>
      <c r="G241" s="426" t="s">
        <v>210</v>
      </c>
      <c r="H241" s="427"/>
      <c r="I241" s="428"/>
      <c r="J241" s="426" t="s">
        <v>613</v>
      </c>
      <c r="K241" s="427"/>
      <c r="L241" s="427"/>
      <c r="M241" s="427"/>
      <c r="N241" s="427"/>
      <c r="O241" s="427"/>
      <c r="P241" s="427"/>
      <c r="Q241" s="427"/>
      <c r="R241" s="428"/>
      <c r="S241" s="15"/>
    </row>
    <row r="242" spans="1:21" s="2" customFormat="1" ht="24.75" x14ac:dyDescent="0.45">
      <c r="A242" s="18"/>
      <c r="B242" s="115"/>
      <c r="C242" s="18" t="s">
        <v>15</v>
      </c>
      <c r="D242" s="18"/>
      <c r="E242" s="18"/>
      <c r="F242" s="18" t="s">
        <v>18</v>
      </c>
      <c r="G242" s="35" t="s">
        <v>19</v>
      </c>
      <c r="H242" s="35" t="s">
        <v>20</v>
      </c>
      <c r="I242" s="35" t="s">
        <v>21</v>
      </c>
      <c r="J242" s="35" t="s">
        <v>22</v>
      </c>
      <c r="K242" s="35" t="s">
        <v>23</v>
      </c>
      <c r="L242" s="35" t="s">
        <v>24</v>
      </c>
      <c r="M242" s="35" t="s">
        <v>25</v>
      </c>
      <c r="N242" s="35" t="s">
        <v>26</v>
      </c>
      <c r="O242" s="35" t="s">
        <v>27</v>
      </c>
      <c r="P242" s="35" t="s">
        <v>28</v>
      </c>
      <c r="Q242" s="35" t="s">
        <v>29</v>
      </c>
      <c r="R242" s="35" t="s">
        <v>30</v>
      </c>
      <c r="S242" s="15"/>
    </row>
    <row r="243" spans="1:21" x14ac:dyDescent="0.45">
      <c r="A243" s="19">
        <v>1</v>
      </c>
      <c r="B243" s="117" t="s">
        <v>53</v>
      </c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T243" s="112"/>
      <c r="U243" s="109"/>
    </row>
    <row r="244" spans="1:21" ht="21" customHeight="1" x14ac:dyDescent="0.45">
      <c r="A244" s="19"/>
      <c r="B244" s="117" t="s">
        <v>159</v>
      </c>
      <c r="C244" s="2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</row>
    <row r="245" spans="1:21" ht="21" customHeight="1" x14ac:dyDescent="0.45">
      <c r="A245" s="19"/>
      <c r="B245" s="183" t="s">
        <v>94</v>
      </c>
      <c r="C245" s="376" t="s">
        <v>1143</v>
      </c>
      <c r="D245" s="166">
        <v>70000</v>
      </c>
      <c r="E245" s="23" t="s">
        <v>55</v>
      </c>
      <c r="F245" s="23" t="s">
        <v>99</v>
      </c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</row>
    <row r="246" spans="1:21" ht="21" customHeight="1" x14ac:dyDescent="0.45">
      <c r="A246" s="19"/>
      <c r="B246" s="38"/>
      <c r="C246" s="376" t="s">
        <v>1144</v>
      </c>
      <c r="D246" s="378"/>
      <c r="E246" s="378"/>
      <c r="F246" s="23" t="s">
        <v>98</v>
      </c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</row>
    <row r="247" spans="1:21" ht="21" customHeight="1" x14ac:dyDescent="0.45">
      <c r="A247" s="19"/>
      <c r="B247" s="38"/>
      <c r="C247" s="376" t="s">
        <v>1145</v>
      </c>
      <c r="D247" s="378"/>
      <c r="E247" s="378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</row>
    <row r="248" spans="1:21" ht="21" customHeight="1" x14ac:dyDescent="0.45">
      <c r="A248" s="19"/>
      <c r="B248" s="38"/>
      <c r="C248" s="15" t="s">
        <v>1146</v>
      </c>
      <c r="D248" s="166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</row>
    <row r="249" spans="1:21" ht="21" customHeight="1" x14ac:dyDescent="0.45">
      <c r="A249" s="19"/>
      <c r="B249" s="38"/>
      <c r="C249" s="179" t="s">
        <v>1147</v>
      </c>
      <c r="D249" s="166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</row>
    <row r="250" spans="1:21" ht="21" customHeight="1" x14ac:dyDescent="0.45">
      <c r="A250" s="19"/>
      <c r="B250" s="38"/>
      <c r="C250" s="175" t="s">
        <v>1148</v>
      </c>
      <c r="D250" s="166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</row>
    <row r="251" spans="1:21" ht="12.75" customHeight="1" x14ac:dyDescent="0.45">
      <c r="A251" s="19"/>
      <c r="B251" s="38"/>
      <c r="C251" s="199"/>
      <c r="D251" s="166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</row>
    <row r="252" spans="1:21" ht="21" customHeight="1" x14ac:dyDescent="0.45">
      <c r="A252" s="19"/>
      <c r="B252" s="183" t="s">
        <v>186</v>
      </c>
      <c r="C252" s="15" t="s">
        <v>561</v>
      </c>
      <c r="D252" s="166">
        <v>15000</v>
      </c>
      <c r="E252" s="23" t="s">
        <v>55</v>
      </c>
      <c r="F252" s="23" t="s">
        <v>99</v>
      </c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</row>
    <row r="253" spans="1:21" ht="21" customHeight="1" x14ac:dyDescent="0.45">
      <c r="A253" s="19"/>
      <c r="B253" s="38"/>
      <c r="C253" s="183" t="s">
        <v>1149</v>
      </c>
      <c r="D253" s="166"/>
      <c r="E253" s="23"/>
      <c r="F253" s="23" t="s">
        <v>98</v>
      </c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</row>
    <row r="254" spans="1:21" ht="21" customHeight="1" x14ac:dyDescent="0.45">
      <c r="A254" s="19"/>
      <c r="B254" s="38"/>
      <c r="C254" s="183" t="s">
        <v>562</v>
      </c>
      <c r="D254" s="166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</row>
    <row r="255" spans="1:21" ht="21" customHeight="1" x14ac:dyDescent="0.45">
      <c r="A255" s="19"/>
      <c r="B255" s="38"/>
      <c r="C255" s="183" t="s">
        <v>1152</v>
      </c>
      <c r="D255" s="166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</row>
    <row r="256" spans="1:21" ht="21" customHeight="1" x14ac:dyDescent="0.45">
      <c r="A256" s="19"/>
      <c r="B256" s="38"/>
      <c r="C256" s="183" t="s">
        <v>1150</v>
      </c>
      <c r="D256" s="166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</row>
    <row r="257" spans="1:19" ht="12.75" customHeight="1" x14ac:dyDescent="0.45">
      <c r="A257" s="19"/>
      <c r="B257" s="38"/>
      <c r="C257" s="6"/>
      <c r="D257" s="166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</row>
    <row r="258" spans="1:19" ht="21" customHeight="1" x14ac:dyDescent="0.45">
      <c r="A258" s="19"/>
      <c r="B258" s="183" t="s">
        <v>95</v>
      </c>
      <c r="C258" s="175" t="s">
        <v>563</v>
      </c>
      <c r="D258" s="166">
        <v>10000</v>
      </c>
      <c r="E258" s="23" t="s">
        <v>55</v>
      </c>
      <c r="F258" s="23" t="s">
        <v>99</v>
      </c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</row>
    <row r="259" spans="1:19" ht="21" customHeight="1" x14ac:dyDescent="0.45">
      <c r="A259" s="19"/>
      <c r="B259" s="38"/>
      <c r="C259" s="175" t="s">
        <v>1151</v>
      </c>
      <c r="D259" s="180"/>
      <c r="E259" s="23"/>
      <c r="F259" s="23" t="s">
        <v>98</v>
      </c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</row>
    <row r="260" spans="1:19" ht="21" customHeight="1" x14ac:dyDescent="0.45">
      <c r="A260" s="19"/>
      <c r="B260" s="38"/>
      <c r="C260" s="175" t="s">
        <v>564</v>
      </c>
      <c r="D260" s="180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</row>
    <row r="261" spans="1:19" ht="21" customHeight="1" x14ac:dyDescent="0.45">
      <c r="A261" s="19"/>
      <c r="B261" s="38"/>
      <c r="C261" s="183" t="s">
        <v>1152</v>
      </c>
      <c r="D261" s="180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</row>
    <row r="262" spans="1:19" ht="21" customHeight="1" x14ac:dyDescent="0.45">
      <c r="A262" s="19"/>
      <c r="B262" s="38"/>
      <c r="C262" s="183" t="s">
        <v>1155</v>
      </c>
      <c r="D262" s="166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</row>
    <row r="263" spans="1:19" ht="18.75" customHeight="1" x14ac:dyDescent="0.45">
      <c r="A263" s="18"/>
      <c r="B263" s="201"/>
      <c r="C263" s="386"/>
      <c r="D263" s="168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</row>
    <row r="264" spans="1:19" s="8" customFormat="1" ht="22.5" customHeight="1" x14ac:dyDescent="0.45">
      <c r="A264" s="77"/>
      <c r="B264" s="200"/>
      <c r="D264" s="167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</row>
    <row r="265" spans="1:19" s="3" customFormat="1" ht="24.75" customHeight="1" x14ac:dyDescent="0.45">
      <c r="A265" s="68" t="s">
        <v>1423</v>
      </c>
      <c r="B265" s="1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13">
        <v>12</v>
      </c>
    </row>
    <row r="266" spans="1:19" s="2" customFormat="1" x14ac:dyDescent="0.45">
      <c r="A266" s="17" t="s">
        <v>12</v>
      </c>
      <c r="B266" s="114" t="s">
        <v>13</v>
      </c>
      <c r="C266" s="17" t="s">
        <v>14</v>
      </c>
      <c r="D266" s="17" t="s">
        <v>59</v>
      </c>
      <c r="E266" s="17" t="s">
        <v>16</v>
      </c>
      <c r="F266" s="17" t="s">
        <v>17</v>
      </c>
      <c r="G266" s="426" t="s">
        <v>210</v>
      </c>
      <c r="H266" s="427"/>
      <c r="I266" s="428"/>
      <c r="J266" s="426" t="s">
        <v>613</v>
      </c>
      <c r="K266" s="427"/>
      <c r="L266" s="427"/>
      <c r="M266" s="427"/>
      <c r="N266" s="427"/>
      <c r="O266" s="427"/>
      <c r="P266" s="427"/>
      <c r="Q266" s="427"/>
      <c r="R266" s="428"/>
      <c r="S266" s="15"/>
    </row>
    <row r="267" spans="1:19" s="2" customFormat="1" ht="24.75" x14ac:dyDescent="0.45">
      <c r="A267" s="18"/>
      <c r="B267" s="115"/>
      <c r="C267" s="18" t="s">
        <v>15</v>
      </c>
      <c r="D267" s="18"/>
      <c r="E267" s="18"/>
      <c r="F267" s="18" t="s">
        <v>18</v>
      </c>
      <c r="G267" s="35" t="s">
        <v>19</v>
      </c>
      <c r="H267" s="35" t="s">
        <v>20</v>
      </c>
      <c r="I267" s="35" t="s">
        <v>21</v>
      </c>
      <c r="J267" s="35" t="s">
        <v>22</v>
      </c>
      <c r="K267" s="35" t="s">
        <v>23</v>
      </c>
      <c r="L267" s="35" t="s">
        <v>24</v>
      </c>
      <c r="M267" s="35" t="s">
        <v>25</v>
      </c>
      <c r="N267" s="35" t="s">
        <v>26</v>
      </c>
      <c r="O267" s="35" t="s">
        <v>27</v>
      </c>
      <c r="P267" s="35" t="s">
        <v>28</v>
      </c>
      <c r="Q267" s="35" t="s">
        <v>29</v>
      </c>
      <c r="R267" s="35" t="s">
        <v>30</v>
      </c>
      <c r="S267" s="15"/>
    </row>
    <row r="268" spans="1:19" ht="21" customHeight="1" x14ac:dyDescent="0.45">
      <c r="A268" s="19"/>
      <c r="B268" s="183" t="s">
        <v>550</v>
      </c>
      <c r="C268" s="15" t="s">
        <v>1153</v>
      </c>
      <c r="D268" s="166">
        <v>3000</v>
      </c>
      <c r="E268" s="23" t="s">
        <v>55</v>
      </c>
      <c r="F268" s="23" t="s">
        <v>99</v>
      </c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</row>
    <row r="269" spans="1:19" ht="21" customHeight="1" x14ac:dyDescent="0.45">
      <c r="A269" s="19"/>
      <c r="B269" s="38"/>
      <c r="C269" s="175" t="s">
        <v>1154</v>
      </c>
      <c r="D269" s="180"/>
      <c r="E269" s="23"/>
      <c r="F269" s="23" t="s">
        <v>98</v>
      </c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</row>
    <row r="270" spans="1:19" ht="21" customHeight="1" x14ac:dyDescent="0.45">
      <c r="A270" s="19"/>
      <c r="B270" s="38"/>
      <c r="C270" s="175" t="s">
        <v>1157</v>
      </c>
      <c r="D270" s="180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</row>
    <row r="271" spans="1:19" ht="21" customHeight="1" x14ac:dyDescent="0.45">
      <c r="A271" s="19"/>
      <c r="B271" s="38"/>
      <c r="C271" s="15" t="s">
        <v>1158</v>
      </c>
      <c r="D271" s="180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</row>
    <row r="272" spans="1:19" ht="15" customHeight="1" x14ac:dyDescent="0.45">
      <c r="A272" s="19"/>
      <c r="B272" s="38"/>
      <c r="C272" s="6"/>
      <c r="D272" s="166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</row>
    <row r="273" spans="1:18" ht="21" customHeight="1" x14ac:dyDescent="0.45">
      <c r="A273" s="19"/>
      <c r="B273" s="183" t="s">
        <v>551</v>
      </c>
      <c r="C273" s="175" t="s">
        <v>565</v>
      </c>
      <c r="D273" s="166">
        <v>10000</v>
      </c>
      <c r="E273" s="23" t="s">
        <v>55</v>
      </c>
      <c r="F273" s="23" t="s">
        <v>99</v>
      </c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</row>
    <row r="274" spans="1:18" ht="21" customHeight="1" x14ac:dyDescent="0.45">
      <c r="A274" s="19"/>
      <c r="B274" s="38"/>
      <c r="C274" s="175" t="s">
        <v>1159</v>
      </c>
      <c r="D274" s="180"/>
      <c r="E274" s="23"/>
      <c r="F274" s="23" t="s">
        <v>98</v>
      </c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</row>
    <row r="275" spans="1:18" ht="21" customHeight="1" x14ac:dyDescent="0.45">
      <c r="A275" s="19"/>
      <c r="B275" s="38"/>
      <c r="C275" s="183" t="s">
        <v>1160</v>
      </c>
      <c r="D275" s="166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</row>
    <row r="276" spans="1:18" ht="21" customHeight="1" x14ac:dyDescent="0.45">
      <c r="A276" s="19"/>
      <c r="B276" s="38"/>
      <c r="C276" s="183" t="s">
        <v>1161</v>
      </c>
      <c r="D276" s="166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</row>
    <row r="277" spans="1:18" ht="15" customHeight="1" x14ac:dyDescent="0.45">
      <c r="A277" s="19"/>
      <c r="B277" s="38"/>
      <c r="C277" s="6"/>
      <c r="D277" s="166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</row>
    <row r="278" spans="1:18" ht="21" customHeight="1" x14ac:dyDescent="0.45">
      <c r="A278" s="19"/>
      <c r="B278" s="183" t="s">
        <v>552</v>
      </c>
      <c r="C278" s="175" t="s">
        <v>565</v>
      </c>
      <c r="D278" s="166">
        <v>150000</v>
      </c>
      <c r="E278" s="23" t="s">
        <v>55</v>
      </c>
      <c r="F278" s="23" t="s">
        <v>99</v>
      </c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</row>
    <row r="279" spans="1:18" ht="21" customHeight="1" x14ac:dyDescent="0.45">
      <c r="A279" s="19"/>
      <c r="B279" s="38"/>
      <c r="C279" s="175" t="s">
        <v>1162</v>
      </c>
      <c r="D279" s="180"/>
      <c r="E279" s="23"/>
      <c r="F279" s="23" t="s">
        <v>98</v>
      </c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</row>
    <row r="280" spans="1:18" ht="21" customHeight="1" x14ac:dyDescent="0.45">
      <c r="A280" s="19"/>
      <c r="B280" s="38"/>
      <c r="C280" s="179" t="s">
        <v>1163</v>
      </c>
      <c r="D280" s="180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</row>
    <row r="281" spans="1:18" ht="21" customHeight="1" x14ac:dyDescent="0.45">
      <c r="A281" s="19"/>
      <c r="B281" s="38"/>
      <c r="C281" s="179" t="s">
        <v>1164</v>
      </c>
      <c r="D281" s="180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</row>
    <row r="282" spans="1:18" ht="21" customHeight="1" x14ac:dyDescent="0.45">
      <c r="A282" s="19"/>
      <c r="B282" s="38"/>
      <c r="C282" s="179" t="s">
        <v>1165</v>
      </c>
      <c r="D282" s="180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</row>
    <row r="283" spans="1:18" ht="21" customHeight="1" x14ac:dyDescent="0.45">
      <c r="A283" s="19"/>
      <c r="B283" s="38"/>
      <c r="C283" s="179" t="s">
        <v>1156</v>
      </c>
      <c r="D283" s="166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</row>
    <row r="284" spans="1:18" ht="15" customHeight="1" x14ac:dyDescent="0.45">
      <c r="A284" s="19"/>
      <c r="B284" s="38"/>
      <c r="D284" s="7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</row>
    <row r="285" spans="1:18" ht="21" customHeight="1" x14ac:dyDescent="0.45">
      <c r="A285" s="19"/>
      <c r="B285" s="183" t="s">
        <v>553</v>
      </c>
      <c r="C285" s="179" t="s">
        <v>566</v>
      </c>
      <c r="D285" s="166">
        <v>5000</v>
      </c>
      <c r="E285" s="23" t="s">
        <v>55</v>
      </c>
      <c r="F285" s="23" t="s">
        <v>99</v>
      </c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</row>
    <row r="286" spans="1:18" ht="21" customHeight="1" x14ac:dyDescent="0.45">
      <c r="A286" s="19"/>
      <c r="B286" s="38"/>
      <c r="C286" s="179" t="s">
        <v>1166</v>
      </c>
      <c r="D286" s="166"/>
      <c r="E286" s="23"/>
      <c r="F286" s="23" t="s">
        <v>98</v>
      </c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  <row r="287" spans="1:18" ht="21" customHeight="1" x14ac:dyDescent="0.45">
      <c r="A287" s="19"/>
      <c r="B287" s="38"/>
      <c r="C287" s="183" t="s">
        <v>1152</v>
      </c>
      <c r="D287" s="166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</row>
    <row r="288" spans="1:18" ht="21" customHeight="1" x14ac:dyDescent="0.45">
      <c r="A288" s="18"/>
      <c r="B288" s="201"/>
      <c r="C288" s="229" t="s">
        <v>1155</v>
      </c>
      <c r="D288" s="168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</row>
    <row r="289" spans="1:19" ht="21" customHeight="1" x14ac:dyDescent="0.45">
      <c r="A289" s="77"/>
      <c r="B289" s="200"/>
      <c r="C289" s="199"/>
      <c r="D289" s="167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</row>
    <row r="290" spans="1:19" s="3" customFormat="1" ht="24.75" customHeight="1" x14ac:dyDescent="0.45">
      <c r="A290" s="68" t="s">
        <v>1423</v>
      </c>
      <c r="B290" s="1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13">
        <v>13</v>
      </c>
    </row>
    <row r="291" spans="1:19" s="2" customFormat="1" x14ac:dyDescent="0.45">
      <c r="A291" s="17" t="s">
        <v>12</v>
      </c>
      <c r="B291" s="114" t="s">
        <v>13</v>
      </c>
      <c r="C291" s="17" t="s">
        <v>14</v>
      </c>
      <c r="D291" s="17" t="s">
        <v>59</v>
      </c>
      <c r="E291" s="17" t="s">
        <v>16</v>
      </c>
      <c r="F291" s="17" t="s">
        <v>17</v>
      </c>
      <c r="G291" s="426" t="s">
        <v>210</v>
      </c>
      <c r="H291" s="427"/>
      <c r="I291" s="428"/>
      <c r="J291" s="426" t="s">
        <v>613</v>
      </c>
      <c r="K291" s="427"/>
      <c r="L291" s="427"/>
      <c r="M291" s="427"/>
      <c r="N291" s="427"/>
      <c r="O291" s="427"/>
      <c r="P291" s="427"/>
      <c r="Q291" s="427"/>
      <c r="R291" s="428"/>
      <c r="S291" s="15"/>
    </row>
    <row r="292" spans="1:19" s="2" customFormat="1" ht="24.75" x14ac:dyDescent="0.45">
      <c r="A292" s="18"/>
      <c r="B292" s="115"/>
      <c r="C292" s="18" t="s">
        <v>15</v>
      </c>
      <c r="D292" s="18"/>
      <c r="E292" s="18"/>
      <c r="F292" s="18" t="s">
        <v>18</v>
      </c>
      <c r="G292" s="35" t="s">
        <v>19</v>
      </c>
      <c r="H292" s="35" t="s">
        <v>20</v>
      </c>
      <c r="I292" s="35" t="s">
        <v>21</v>
      </c>
      <c r="J292" s="35" t="s">
        <v>22</v>
      </c>
      <c r="K292" s="35" t="s">
        <v>23</v>
      </c>
      <c r="L292" s="35" t="s">
        <v>24</v>
      </c>
      <c r="M292" s="35" t="s">
        <v>25</v>
      </c>
      <c r="N292" s="35" t="s">
        <v>26</v>
      </c>
      <c r="O292" s="35" t="s">
        <v>27</v>
      </c>
      <c r="P292" s="35" t="s">
        <v>28</v>
      </c>
      <c r="Q292" s="35" t="s">
        <v>29</v>
      </c>
      <c r="R292" s="35" t="s">
        <v>30</v>
      </c>
      <c r="S292" s="15"/>
    </row>
    <row r="293" spans="1:19" ht="21" customHeight="1" x14ac:dyDescent="0.45">
      <c r="A293" s="19"/>
      <c r="B293" s="183" t="s">
        <v>181</v>
      </c>
      <c r="C293" s="179" t="s">
        <v>567</v>
      </c>
      <c r="D293" s="166">
        <v>12000</v>
      </c>
      <c r="E293" s="23" t="s">
        <v>55</v>
      </c>
      <c r="F293" s="23" t="s">
        <v>99</v>
      </c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</row>
    <row r="294" spans="1:19" ht="21" customHeight="1" x14ac:dyDescent="0.45">
      <c r="A294" s="19"/>
      <c r="B294" s="38"/>
      <c r="C294" s="179" t="s">
        <v>1167</v>
      </c>
      <c r="D294" s="166"/>
      <c r="E294" s="23"/>
      <c r="F294" s="23" t="s">
        <v>98</v>
      </c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</row>
    <row r="295" spans="1:19" ht="21" customHeight="1" x14ac:dyDescent="0.45">
      <c r="A295" s="19"/>
      <c r="B295" s="38"/>
      <c r="C295" s="179" t="s">
        <v>1168</v>
      </c>
      <c r="D295" s="166"/>
      <c r="E295" s="23"/>
      <c r="F295" s="23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</row>
    <row r="296" spans="1:19" ht="21" customHeight="1" x14ac:dyDescent="0.45">
      <c r="A296" s="19"/>
      <c r="B296" s="38"/>
      <c r="C296" s="179" t="s">
        <v>568</v>
      </c>
      <c r="D296" s="166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</row>
    <row r="297" spans="1:19" ht="21" customHeight="1" x14ac:dyDescent="0.45">
      <c r="A297" s="19"/>
      <c r="B297" s="38"/>
      <c r="C297" s="175" t="s">
        <v>1169</v>
      </c>
      <c r="D297" s="166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</row>
    <row r="298" spans="1:19" ht="21" customHeight="1" x14ac:dyDescent="0.45">
      <c r="A298" s="19"/>
      <c r="B298" s="38"/>
      <c r="C298" s="175" t="s">
        <v>1170</v>
      </c>
      <c r="D298" s="166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</row>
    <row r="299" spans="1:19" ht="21" customHeight="1" x14ac:dyDescent="0.45">
      <c r="A299" s="19"/>
      <c r="B299" s="38"/>
      <c r="C299" s="199" t="s">
        <v>1171</v>
      </c>
      <c r="D299" s="166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</row>
    <row r="300" spans="1:19" ht="21" customHeight="1" x14ac:dyDescent="0.45">
      <c r="A300" s="19"/>
      <c r="B300" s="38"/>
      <c r="C300" s="199" t="s">
        <v>1172</v>
      </c>
      <c r="D300" s="166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</row>
    <row r="301" spans="1:19" ht="21" customHeight="1" x14ac:dyDescent="0.45">
      <c r="A301" s="19"/>
      <c r="B301" s="38"/>
      <c r="C301" s="199" t="s">
        <v>1148</v>
      </c>
      <c r="D301" s="166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</row>
    <row r="302" spans="1:19" ht="12.75" customHeight="1" x14ac:dyDescent="0.45">
      <c r="A302" s="19"/>
      <c r="B302" s="38"/>
      <c r="C302" s="6"/>
      <c r="D302" s="7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</row>
    <row r="303" spans="1:19" ht="21" customHeight="1" x14ac:dyDescent="0.45">
      <c r="A303" s="19"/>
      <c r="B303" s="183" t="s">
        <v>1173</v>
      </c>
      <c r="C303" s="179" t="s">
        <v>1174</v>
      </c>
      <c r="D303" s="166">
        <v>20000</v>
      </c>
      <c r="E303" s="23" t="s">
        <v>55</v>
      </c>
      <c r="F303" s="23" t="s">
        <v>99</v>
      </c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</row>
    <row r="304" spans="1:19" ht="21" customHeight="1" x14ac:dyDescent="0.45">
      <c r="A304" s="19"/>
      <c r="B304" s="38"/>
      <c r="C304" s="179" t="s">
        <v>1175</v>
      </c>
      <c r="D304" s="166"/>
      <c r="E304" s="23"/>
      <c r="F304" s="23" t="s">
        <v>98</v>
      </c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</row>
    <row r="305" spans="1:20" ht="21" customHeight="1" x14ac:dyDescent="0.45">
      <c r="A305" s="19"/>
      <c r="B305" s="38"/>
      <c r="C305" s="179" t="s">
        <v>1176</v>
      </c>
      <c r="D305" s="166"/>
      <c r="E305" s="23"/>
      <c r="F305" s="23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</row>
    <row r="306" spans="1:20" ht="21" customHeight="1" x14ac:dyDescent="0.45">
      <c r="A306" s="19"/>
      <c r="B306" s="38"/>
      <c r="C306" s="183" t="s">
        <v>1177</v>
      </c>
      <c r="D306" s="166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</row>
    <row r="307" spans="1:20" ht="21" customHeight="1" x14ac:dyDescent="0.45">
      <c r="A307" s="19"/>
      <c r="B307" s="38"/>
      <c r="C307" s="183" t="s">
        <v>1148</v>
      </c>
      <c r="D307" s="166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</row>
    <row r="308" spans="1:20" ht="12.75" customHeight="1" x14ac:dyDescent="0.45">
      <c r="A308" s="19"/>
      <c r="B308" s="38"/>
      <c r="C308" s="7"/>
      <c r="D308" s="7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</row>
    <row r="309" spans="1:20" ht="21" customHeight="1" x14ac:dyDescent="0.45">
      <c r="A309" s="19"/>
      <c r="B309" s="183" t="s">
        <v>96</v>
      </c>
      <c r="C309" s="15" t="s">
        <v>567</v>
      </c>
      <c r="D309" s="166">
        <v>13000</v>
      </c>
      <c r="E309" s="23" t="s">
        <v>55</v>
      </c>
      <c r="F309" s="23" t="s">
        <v>99</v>
      </c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</row>
    <row r="310" spans="1:20" ht="21" customHeight="1" x14ac:dyDescent="0.45">
      <c r="A310" s="19"/>
      <c r="B310" s="38"/>
      <c r="C310" s="25" t="s">
        <v>1178</v>
      </c>
      <c r="D310" s="166"/>
      <c r="E310" s="23"/>
      <c r="F310" s="23" t="s">
        <v>98</v>
      </c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</row>
    <row r="311" spans="1:20" ht="21" customHeight="1" x14ac:dyDescent="0.45">
      <c r="A311" s="19"/>
      <c r="B311" s="38"/>
      <c r="C311" s="183" t="s">
        <v>1179</v>
      </c>
      <c r="D311" s="166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</row>
    <row r="312" spans="1:20" ht="21" customHeight="1" x14ac:dyDescent="0.45">
      <c r="A312" s="19"/>
      <c r="B312" s="38"/>
      <c r="C312" s="183" t="s">
        <v>1180</v>
      </c>
      <c r="D312" s="166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</row>
    <row r="313" spans="1:20" ht="21" customHeight="1" x14ac:dyDescent="0.45">
      <c r="A313" s="19"/>
      <c r="B313" s="38"/>
      <c r="C313" s="175" t="s">
        <v>1165</v>
      </c>
      <c r="D313" s="166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</row>
    <row r="314" spans="1:20" ht="21" customHeight="1" x14ac:dyDescent="0.45">
      <c r="A314" s="18"/>
      <c r="B314" s="201"/>
      <c r="C314" s="189" t="s">
        <v>1156</v>
      </c>
      <c r="D314" s="168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1:20" s="3" customFormat="1" ht="24.75" customHeight="1" x14ac:dyDescent="0.45">
      <c r="A315" s="68" t="s">
        <v>1423</v>
      </c>
      <c r="B315" s="13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13">
        <v>14</v>
      </c>
    </row>
    <row r="316" spans="1:20" s="2" customFormat="1" x14ac:dyDescent="0.45">
      <c r="A316" s="17" t="s">
        <v>12</v>
      </c>
      <c r="B316" s="114" t="s">
        <v>13</v>
      </c>
      <c r="C316" s="17" t="s">
        <v>14</v>
      </c>
      <c r="D316" s="17" t="s">
        <v>59</v>
      </c>
      <c r="E316" s="17" t="s">
        <v>16</v>
      </c>
      <c r="F316" s="17" t="s">
        <v>17</v>
      </c>
      <c r="G316" s="426" t="s">
        <v>210</v>
      </c>
      <c r="H316" s="427"/>
      <c r="I316" s="428"/>
      <c r="J316" s="426" t="s">
        <v>613</v>
      </c>
      <c r="K316" s="427"/>
      <c r="L316" s="427"/>
      <c r="M316" s="427"/>
      <c r="N316" s="427"/>
      <c r="O316" s="427"/>
      <c r="P316" s="427"/>
      <c r="Q316" s="427"/>
      <c r="R316" s="428"/>
      <c r="S316" s="15"/>
    </row>
    <row r="317" spans="1:20" s="2" customFormat="1" ht="24.75" x14ac:dyDescent="0.45">
      <c r="A317" s="18"/>
      <c r="B317" s="115"/>
      <c r="C317" s="18" t="s">
        <v>15</v>
      </c>
      <c r="D317" s="18"/>
      <c r="E317" s="18"/>
      <c r="F317" s="18" t="s">
        <v>18</v>
      </c>
      <c r="G317" s="35" t="s">
        <v>19</v>
      </c>
      <c r="H317" s="35" t="s">
        <v>20</v>
      </c>
      <c r="I317" s="35" t="s">
        <v>21</v>
      </c>
      <c r="J317" s="35" t="s">
        <v>22</v>
      </c>
      <c r="K317" s="35" t="s">
        <v>23</v>
      </c>
      <c r="L317" s="35" t="s">
        <v>24</v>
      </c>
      <c r="M317" s="35" t="s">
        <v>25</v>
      </c>
      <c r="N317" s="35" t="s">
        <v>26</v>
      </c>
      <c r="O317" s="35" t="s">
        <v>27</v>
      </c>
      <c r="P317" s="35" t="s">
        <v>28</v>
      </c>
      <c r="Q317" s="35" t="s">
        <v>29</v>
      </c>
      <c r="R317" s="35" t="s">
        <v>30</v>
      </c>
      <c r="S317" s="15"/>
    </row>
    <row r="318" spans="1:20" ht="20.25" customHeight="1" x14ac:dyDescent="0.45">
      <c r="A318" s="19"/>
      <c r="B318" s="183" t="s">
        <v>187</v>
      </c>
      <c r="C318" s="15" t="s">
        <v>567</v>
      </c>
      <c r="D318" s="166">
        <v>3000</v>
      </c>
      <c r="E318" s="23" t="s">
        <v>55</v>
      </c>
      <c r="F318" s="23" t="s">
        <v>99</v>
      </c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T318" s="199"/>
    </row>
    <row r="319" spans="1:20" ht="20.25" customHeight="1" x14ac:dyDescent="0.45">
      <c r="A319" s="19"/>
      <c r="B319" s="183"/>
      <c r="C319" s="25" t="s">
        <v>1181</v>
      </c>
      <c r="D319" s="166"/>
      <c r="E319" s="23"/>
      <c r="F319" s="23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T319" s="199"/>
    </row>
    <row r="320" spans="1:20" ht="20.25" customHeight="1" x14ac:dyDescent="0.45">
      <c r="A320" s="19"/>
      <c r="B320" s="38"/>
      <c r="C320" s="175" t="s">
        <v>1182</v>
      </c>
      <c r="D320" s="228"/>
      <c r="E320" s="23"/>
      <c r="F320" s="23" t="s">
        <v>98</v>
      </c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T320" s="199"/>
    </row>
    <row r="321" spans="1:20" ht="20.25" customHeight="1" x14ac:dyDescent="0.45">
      <c r="A321" s="19"/>
      <c r="B321" s="38"/>
      <c r="C321" s="175" t="s">
        <v>1183</v>
      </c>
      <c r="D321" s="228"/>
      <c r="E321" s="23"/>
      <c r="F321" s="23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T321" s="8"/>
    </row>
    <row r="322" spans="1:20" ht="20.25" customHeight="1" x14ac:dyDescent="0.45">
      <c r="A322" s="19"/>
      <c r="B322" s="38"/>
      <c r="C322" s="175" t="s">
        <v>1184</v>
      </c>
      <c r="D322" s="228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</row>
    <row r="323" spans="1:20" s="15" customFormat="1" ht="20.25" customHeight="1" x14ac:dyDescent="0.3">
      <c r="A323" s="19"/>
      <c r="B323" s="387" t="s">
        <v>1185</v>
      </c>
      <c r="C323" s="387"/>
      <c r="D323" s="387"/>
      <c r="E323" s="387"/>
      <c r="F323" s="38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</row>
    <row r="324" spans="1:20" s="15" customFormat="1" ht="20.25" customHeight="1" x14ac:dyDescent="0.3">
      <c r="A324" s="19"/>
      <c r="B324" s="378" t="s">
        <v>179</v>
      </c>
      <c r="C324" s="378"/>
      <c r="D324" s="378"/>
      <c r="E324" s="378"/>
      <c r="F324" s="378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</row>
    <row r="325" spans="1:20" s="15" customFormat="1" ht="20.25" customHeight="1" x14ac:dyDescent="0.3">
      <c r="A325" s="19"/>
      <c r="B325" s="378" t="s">
        <v>557</v>
      </c>
      <c r="C325" s="378" t="s">
        <v>1187</v>
      </c>
      <c r="D325" s="166">
        <v>4200</v>
      </c>
      <c r="E325" s="239" t="s">
        <v>55</v>
      </c>
      <c r="F325" s="83" t="s">
        <v>99</v>
      </c>
      <c r="G325" s="84"/>
      <c r="H325" s="25"/>
      <c r="I325" s="59"/>
      <c r="J325" s="59"/>
      <c r="K325" s="59"/>
      <c r="L325" s="59"/>
      <c r="M325" s="59"/>
      <c r="N325" s="59"/>
      <c r="O325" s="59"/>
      <c r="P325" s="59"/>
      <c r="Q325" s="59"/>
      <c r="R325" s="59"/>
    </row>
    <row r="326" spans="1:20" s="15" customFormat="1" ht="20.25" customHeight="1" x14ac:dyDescent="0.3">
      <c r="A326" s="19"/>
      <c r="B326" s="138"/>
      <c r="C326" s="378" t="s">
        <v>1188</v>
      </c>
      <c r="D326" s="378"/>
      <c r="E326" s="25"/>
      <c r="F326" s="23" t="s">
        <v>98</v>
      </c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</row>
    <row r="327" spans="1:20" s="15" customFormat="1" ht="20.25" customHeight="1" x14ac:dyDescent="0.3">
      <c r="A327" s="19"/>
      <c r="B327" s="138"/>
      <c r="C327" s="378" t="s">
        <v>1189</v>
      </c>
      <c r="D327" s="378"/>
      <c r="E327" s="377"/>
      <c r="F327" s="19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</row>
    <row r="328" spans="1:20" s="15" customFormat="1" ht="20.25" customHeight="1" x14ac:dyDescent="0.3">
      <c r="A328" s="19"/>
      <c r="B328" s="138"/>
      <c r="C328" s="378" t="s">
        <v>1190</v>
      </c>
      <c r="D328" s="378"/>
      <c r="E328" s="377"/>
      <c r="F328" s="19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</row>
    <row r="329" spans="1:20" s="15" customFormat="1" ht="9.75" customHeight="1" x14ac:dyDescent="0.3">
      <c r="A329" s="19"/>
      <c r="B329" s="378"/>
      <c r="C329" s="378"/>
      <c r="D329" s="378"/>
      <c r="E329" s="378"/>
      <c r="F329" s="378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</row>
    <row r="330" spans="1:20" s="15" customFormat="1" ht="18.75" x14ac:dyDescent="0.3">
      <c r="A330" s="19"/>
      <c r="B330" s="378" t="s">
        <v>1219</v>
      </c>
      <c r="C330" s="378" t="s">
        <v>1212</v>
      </c>
      <c r="D330" s="166">
        <v>8000</v>
      </c>
      <c r="E330" s="239" t="s">
        <v>55</v>
      </c>
      <c r="F330" s="83" t="s">
        <v>99</v>
      </c>
      <c r="G330" s="84"/>
      <c r="H330" s="25"/>
      <c r="I330" s="59"/>
      <c r="J330" s="59"/>
      <c r="K330" s="59"/>
      <c r="L330" s="59"/>
      <c r="M330" s="59"/>
      <c r="N330" s="59"/>
      <c r="O330" s="59"/>
      <c r="P330" s="59"/>
      <c r="Q330" s="59"/>
      <c r="R330" s="59"/>
    </row>
    <row r="331" spans="1:20" s="15" customFormat="1" ht="21.75" customHeight="1" x14ac:dyDescent="0.3">
      <c r="A331" s="19"/>
      <c r="C331" s="378" t="s">
        <v>1213</v>
      </c>
      <c r="D331" s="378"/>
      <c r="E331" s="25"/>
      <c r="F331" s="23" t="s">
        <v>98</v>
      </c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</row>
    <row r="332" spans="1:20" s="15" customFormat="1" ht="21.75" customHeight="1" x14ac:dyDescent="0.3">
      <c r="A332" s="19"/>
      <c r="B332" s="378"/>
      <c r="C332" s="378" t="s">
        <v>1214</v>
      </c>
      <c r="D332" s="378"/>
      <c r="E332" s="19"/>
      <c r="F332" s="19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</row>
    <row r="333" spans="1:20" s="15" customFormat="1" ht="21.75" customHeight="1" x14ac:dyDescent="0.3">
      <c r="A333" s="19"/>
      <c r="B333" s="25"/>
      <c r="C333" s="378" t="s">
        <v>1215</v>
      </c>
      <c r="D333" s="378"/>
      <c r="E333" s="19"/>
      <c r="F333" s="19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</row>
    <row r="334" spans="1:20" s="15" customFormat="1" ht="9.75" customHeight="1" x14ac:dyDescent="0.3">
      <c r="A334" s="19"/>
      <c r="B334" s="25"/>
      <c r="C334" s="378"/>
      <c r="D334" s="378"/>
      <c r="E334" s="19"/>
      <c r="F334" s="19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</row>
    <row r="335" spans="1:20" s="15" customFormat="1" ht="21.75" customHeight="1" x14ac:dyDescent="0.3">
      <c r="A335" s="19"/>
      <c r="B335" s="25"/>
      <c r="C335" s="378" t="s">
        <v>1212</v>
      </c>
      <c r="D335" s="166">
        <v>8000</v>
      </c>
      <c r="E335" s="239" t="s">
        <v>55</v>
      </c>
      <c r="F335" s="83" t="s">
        <v>99</v>
      </c>
      <c r="G335" s="84"/>
      <c r="H335" s="25"/>
      <c r="I335" s="59"/>
      <c r="J335" s="59"/>
      <c r="K335" s="59"/>
      <c r="L335" s="59"/>
      <c r="M335" s="59"/>
      <c r="N335" s="59"/>
      <c r="O335" s="59"/>
      <c r="P335" s="59"/>
      <c r="Q335" s="59"/>
      <c r="R335" s="59"/>
    </row>
    <row r="336" spans="1:20" s="15" customFormat="1" ht="21.75" customHeight="1" x14ac:dyDescent="0.3">
      <c r="A336" s="19"/>
      <c r="B336" s="30"/>
      <c r="C336" s="378" t="s">
        <v>1216</v>
      </c>
      <c r="D336" s="378"/>
      <c r="E336" s="25"/>
      <c r="F336" s="23" t="s">
        <v>98</v>
      </c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</row>
    <row r="337" spans="1:19" s="15" customFormat="1" ht="21.75" customHeight="1" x14ac:dyDescent="0.3">
      <c r="A337" s="19"/>
      <c r="B337" s="25"/>
      <c r="C337" s="378" t="s">
        <v>1217</v>
      </c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</row>
    <row r="338" spans="1:19" s="15" customFormat="1" ht="18.75" x14ac:dyDescent="0.3">
      <c r="A338" s="19"/>
      <c r="B338" s="378"/>
      <c r="C338" s="378" t="s">
        <v>1147</v>
      </c>
      <c r="D338" s="378"/>
      <c r="E338" s="19"/>
      <c r="F338" s="19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</row>
    <row r="339" spans="1:19" s="15" customFormat="1" ht="18.75" x14ac:dyDescent="0.3">
      <c r="A339" s="18"/>
      <c r="B339" s="115"/>
      <c r="C339" s="363" t="s">
        <v>1218</v>
      </c>
      <c r="D339" s="18"/>
      <c r="E339" s="388"/>
      <c r="F339" s="18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</row>
    <row r="340" spans="1:19" s="3" customFormat="1" ht="24.75" customHeight="1" x14ac:dyDescent="0.45">
      <c r="A340" s="68" t="s">
        <v>1423</v>
      </c>
      <c r="B340" s="13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13">
        <v>15</v>
      </c>
    </row>
    <row r="341" spans="1:19" s="2" customFormat="1" x14ac:dyDescent="0.45">
      <c r="A341" s="17" t="s">
        <v>12</v>
      </c>
      <c r="B341" s="114" t="s">
        <v>13</v>
      </c>
      <c r="C341" s="17" t="s">
        <v>14</v>
      </c>
      <c r="D341" s="17" t="s">
        <v>59</v>
      </c>
      <c r="E341" s="17" t="s">
        <v>16</v>
      </c>
      <c r="F341" s="17" t="s">
        <v>17</v>
      </c>
      <c r="G341" s="426" t="s">
        <v>210</v>
      </c>
      <c r="H341" s="427"/>
      <c r="I341" s="428"/>
      <c r="J341" s="426" t="s">
        <v>613</v>
      </c>
      <c r="K341" s="427"/>
      <c r="L341" s="427"/>
      <c r="M341" s="427"/>
      <c r="N341" s="427"/>
      <c r="O341" s="427"/>
      <c r="P341" s="427"/>
      <c r="Q341" s="427"/>
      <c r="R341" s="428"/>
      <c r="S341" s="15"/>
    </row>
    <row r="342" spans="1:19" s="2" customFormat="1" ht="24.75" x14ac:dyDescent="0.45">
      <c r="A342" s="18"/>
      <c r="B342" s="115"/>
      <c r="C342" s="18" t="s">
        <v>15</v>
      </c>
      <c r="D342" s="18"/>
      <c r="E342" s="18"/>
      <c r="F342" s="18" t="s">
        <v>18</v>
      </c>
      <c r="G342" s="35" t="s">
        <v>19</v>
      </c>
      <c r="H342" s="35" t="s">
        <v>20</v>
      </c>
      <c r="I342" s="35" t="s">
        <v>21</v>
      </c>
      <c r="J342" s="35" t="s">
        <v>22</v>
      </c>
      <c r="K342" s="35" t="s">
        <v>23</v>
      </c>
      <c r="L342" s="35" t="s">
        <v>24</v>
      </c>
      <c r="M342" s="35" t="s">
        <v>25</v>
      </c>
      <c r="N342" s="35" t="s">
        <v>26</v>
      </c>
      <c r="O342" s="35" t="s">
        <v>27</v>
      </c>
      <c r="P342" s="35" t="s">
        <v>28</v>
      </c>
      <c r="Q342" s="35" t="s">
        <v>29</v>
      </c>
      <c r="R342" s="35" t="s">
        <v>30</v>
      </c>
      <c r="S342" s="15"/>
    </row>
    <row r="343" spans="1:19" s="15" customFormat="1" ht="18.75" x14ac:dyDescent="0.3">
      <c r="A343" s="19"/>
      <c r="B343" s="376" t="s">
        <v>1211</v>
      </c>
      <c r="C343" s="378" t="s">
        <v>1191</v>
      </c>
      <c r="D343" s="166">
        <v>8500</v>
      </c>
      <c r="E343" s="239" t="s">
        <v>55</v>
      </c>
      <c r="F343" s="83" t="s">
        <v>99</v>
      </c>
      <c r="G343" s="84"/>
      <c r="H343" s="25"/>
      <c r="I343" s="25"/>
      <c r="J343" s="25"/>
      <c r="K343" s="25"/>
      <c r="L343" s="59"/>
      <c r="M343" s="59"/>
      <c r="N343" s="59"/>
      <c r="O343" s="59"/>
      <c r="P343" s="59"/>
      <c r="Q343" s="59"/>
      <c r="R343" s="59"/>
    </row>
    <row r="344" spans="1:19" s="15" customFormat="1" ht="18.75" x14ac:dyDescent="0.3">
      <c r="A344" s="19"/>
      <c r="B344" s="376"/>
      <c r="C344" s="378" t="s">
        <v>1192</v>
      </c>
      <c r="D344" s="377"/>
      <c r="E344" s="25"/>
      <c r="F344" s="23" t="s">
        <v>98</v>
      </c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</row>
    <row r="345" spans="1:19" s="15" customFormat="1" ht="18.75" x14ac:dyDescent="0.3">
      <c r="A345" s="19"/>
      <c r="B345" s="376"/>
      <c r="C345" s="378" t="s">
        <v>1193</v>
      </c>
      <c r="D345" s="377"/>
      <c r="E345" s="19"/>
      <c r="F345" s="19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</row>
    <row r="346" spans="1:19" s="15" customFormat="1" ht="18.75" x14ac:dyDescent="0.3">
      <c r="A346" s="19"/>
      <c r="B346" s="376"/>
      <c r="C346" s="378" t="s">
        <v>1194</v>
      </c>
      <c r="D346" s="377"/>
      <c r="E346" s="19"/>
      <c r="F346" s="19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</row>
    <row r="347" spans="1:19" s="15" customFormat="1" ht="18.75" x14ac:dyDescent="0.3">
      <c r="A347" s="19"/>
      <c r="B347" s="328"/>
      <c r="C347" s="31" t="s">
        <v>1186</v>
      </c>
      <c r="D347" s="106"/>
      <c r="E347" s="19"/>
      <c r="F347" s="19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</row>
    <row r="348" spans="1:19" s="15" customFormat="1" ht="18.75" x14ac:dyDescent="0.3">
      <c r="A348" s="19"/>
      <c r="B348" s="378" t="s">
        <v>554</v>
      </c>
      <c r="C348" s="378"/>
      <c r="D348" s="378"/>
      <c r="E348" s="378"/>
      <c r="F348" s="378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</row>
    <row r="349" spans="1:19" s="15" customFormat="1" ht="21.75" customHeight="1" x14ac:dyDescent="0.3">
      <c r="A349" s="19"/>
      <c r="B349" s="378" t="s">
        <v>1200</v>
      </c>
      <c r="C349" s="378" t="s">
        <v>1195</v>
      </c>
      <c r="D349" s="166">
        <v>10000</v>
      </c>
      <c r="E349" s="239" t="s">
        <v>55</v>
      </c>
      <c r="F349" s="83" t="s">
        <v>99</v>
      </c>
      <c r="G349" s="25"/>
      <c r="H349" s="25"/>
      <c r="I349" s="25"/>
      <c r="J349" s="25"/>
      <c r="K349" s="59"/>
      <c r="L349" s="59"/>
      <c r="M349" s="59"/>
      <c r="N349" s="59"/>
      <c r="O349" s="59"/>
      <c r="P349" s="59"/>
      <c r="Q349" s="59"/>
      <c r="R349" s="59"/>
    </row>
    <row r="350" spans="1:19" s="15" customFormat="1" ht="18.75" x14ac:dyDescent="0.3">
      <c r="A350" s="19"/>
      <c r="B350" s="378" t="s">
        <v>1201</v>
      </c>
      <c r="C350" s="378" t="s">
        <v>1196</v>
      </c>
      <c r="D350" s="378"/>
      <c r="E350" s="25"/>
      <c r="F350" s="23" t="s">
        <v>98</v>
      </c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</row>
    <row r="351" spans="1:19" s="15" customFormat="1" ht="21.75" customHeight="1" x14ac:dyDescent="0.3">
      <c r="A351" s="19"/>
      <c r="B351" s="378"/>
      <c r="C351" s="379" t="s">
        <v>1197</v>
      </c>
      <c r="D351" s="378"/>
      <c r="E351" s="19"/>
      <c r="F351" s="19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</row>
    <row r="352" spans="1:19" s="15" customFormat="1" ht="18.75" x14ac:dyDescent="0.3">
      <c r="A352" s="19"/>
      <c r="B352" s="25"/>
      <c r="C352" s="378" t="s">
        <v>1198</v>
      </c>
      <c r="D352" s="378"/>
      <c r="E352" s="19"/>
      <c r="F352" s="19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</row>
    <row r="353" spans="1:19" s="15" customFormat="1" ht="18.75" x14ac:dyDescent="0.3">
      <c r="A353" s="19"/>
      <c r="B353" s="85"/>
      <c r="C353" s="31" t="s">
        <v>1199</v>
      </c>
      <c r="D353" s="19"/>
      <c r="E353" s="19"/>
      <c r="F353" s="19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</row>
    <row r="354" spans="1:19" s="15" customFormat="1" ht="18.75" x14ac:dyDescent="0.3">
      <c r="A354" s="19"/>
      <c r="B354" s="378" t="s">
        <v>555</v>
      </c>
      <c r="C354" s="378"/>
      <c r="D354" s="378"/>
      <c r="E354" s="378"/>
      <c r="F354" s="19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</row>
    <row r="355" spans="1:19" s="15" customFormat="1" ht="18.75" x14ac:dyDescent="0.3">
      <c r="A355" s="19"/>
      <c r="B355" s="378" t="s">
        <v>556</v>
      </c>
      <c r="C355" s="378" t="s">
        <v>1202</v>
      </c>
      <c r="D355" s="166">
        <v>22000</v>
      </c>
      <c r="E355" s="239" t="s">
        <v>55</v>
      </c>
      <c r="F355" s="83" t="s">
        <v>99</v>
      </c>
      <c r="G355" s="84"/>
      <c r="H355" s="84"/>
      <c r="I355" s="84"/>
      <c r="J355" s="84"/>
      <c r="K355" s="59"/>
      <c r="L355" s="59"/>
      <c r="M355" s="59"/>
      <c r="N355" s="59"/>
      <c r="O355" s="59"/>
      <c r="P355" s="59"/>
      <c r="Q355" s="59"/>
      <c r="R355" s="59"/>
    </row>
    <row r="356" spans="1:19" s="15" customFormat="1" ht="21.75" customHeight="1" x14ac:dyDescent="0.3">
      <c r="A356" s="19"/>
      <c r="B356" s="85"/>
      <c r="C356" s="378" t="s">
        <v>1203</v>
      </c>
      <c r="D356" s="378"/>
      <c r="E356" s="25"/>
      <c r="F356" s="23" t="s">
        <v>98</v>
      </c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</row>
    <row r="357" spans="1:19" s="15" customFormat="1" ht="21.75" customHeight="1" x14ac:dyDescent="0.3">
      <c r="A357" s="19"/>
      <c r="B357" s="85"/>
      <c r="C357" s="378" t="s">
        <v>1204</v>
      </c>
      <c r="D357" s="378"/>
      <c r="E357" s="378"/>
      <c r="F357" s="19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</row>
    <row r="358" spans="1:19" s="15" customFormat="1" ht="21.75" customHeight="1" x14ac:dyDescent="0.3">
      <c r="A358" s="19"/>
      <c r="B358" s="85"/>
      <c r="C358" s="378" t="s">
        <v>1205</v>
      </c>
      <c r="D358" s="378"/>
      <c r="E358" s="378"/>
      <c r="F358" s="19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</row>
    <row r="359" spans="1:19" s="15" customFormat="1" ht="21.75" customHeight="1" x14ac:dyDescent="0.3">
      <c r="A359" s="19"/>
      <c r="B359" s="85"/>
      <c r="C359" s="378" t="s">
        <v>1206</v>
      </c>
      <c r="D359" s="378"/>
      <c r="E359" s="378"/>
      <c r="F359" s="19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</row>
    <row r="360" spans="1:19" s="15" customFormat="1" ht="21.75" customHeight="1" x14ac:dyDescent="0.3">
      <c r="A360" s="19"/>
      <c r="B360" s="85"/>
      <c r="C360" s="378" t="s">
        <v>1207</v>
      </c>
      <c r="D360" s="378"/>
      <c r="E360" s="378"/>
      <c r="F360" s="19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</row>
    <row r="361" spans="1:19" s="15" customFormat="1" ht="21.75" customHeight="1" x14ac:dyDescent="0.3">
      <c r="A361" s="19"/>
      <c r="B361" s="85"/>
      <c r="C361" s="378" t="s">
        <v>1208</v>
      </c>
      <c r="D361" s="378"/>
      <c r="E361" s="378"/>
      <c r="F361" s="19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</row>
    <row r="362" spans="1:19" s="15" customFormat="1" ht="21.75" customHeight="1" x14ac:dyDescent="0.3">
      <c r="A362" s="18"/>
      <c r="B362" s="115"/>
      <c r="C362" s="399" t="s">
        <v>1209</v>
      </c>
      <c r="D362" s="399"/>
      <c r="E362" s="399"/>
      <c r="F362" s="18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</row>
    <row r="363" spans="1:19" s="3" customFormat="1" ht="24.75" customHeight="1" x14ac:dyDescent="0.45">
      <c r="A363" s="68" t="s">
        <v>1423</v>
      </c>
      <c r="B363" s="13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13">
        <v>16</v>
      </c>
    </row>
    <row r="364" spans="1:19" s="2" customFormat="1" x14ac:dyDescent="0.45">
      <c r="A364" s="17" t="s">
        <v>12</v>
      </c>
      <c r="B364" s="114" t="s">
        <v>13</v>
      </c>
      <c r="C364" s="17" t="s">
        <v>14</v>
      </c>
      <c r="D364" s="17" t="s">
        <v>59</v>
      </c>
      <c r="E364" s="17" t="s">
        <v>16</v>
      </c>
      <c r="F364" s="17" t="s">
        <v>17</v>
      </c>
      <c r="G364" s="426" t="s">
        <v>210</v>
      </c>
      <c r="H364" s="427"/>
      <c r="I364" s="428"/>
      <c r="J364" s="426" t="s">
        <v>613</v>
      </c>
      <c r="K364" s="427"/>
      <c r="L364" s="427"/>
      <c r="M364" s="427"/>
      <c r="N364" s="427"/>
      <c r="O364" s="427"/>
      <c r="P364" s="427"/>
      <c r="Q364" s="427"/>
      <c r="R364" s="428"/>
      <c r="S364" s="15"/>
    </row>
    <row r="365" spans="1:19" s="2" customFormat="1" ht="24.75" x14ac:dyDescent="0.45">
      <c r="A365" s="18"/>
      <c r="B365" s="115"/>
      <c r="C365" s="18" t="s">
        <v>15</v>
      </c>
      <c r="D365" s="18"/>
      <c r="E365" s="18"/>
      <c r="F365" s="18" t="s">
        <v>18</v>
      </c>
      <c r="G365" s="35" t="s">
        <v>19</v>
      </c>
      <c r="H365" s="35" t="s">
        <v>20</v>
      </c>
      <c r="I365" s="35" t="s">
        <v>21</v>
      </c>
      <c r="J365" s="35" t="s">
        <v>22</v>
      </c>
      <c r="K365" s="35" t="s">
        <v>23</v>
      </c>
      <c r="L365" s="35" t="s">
        <v>24</v>
      </c>
      <c r="M365" s="35" t="s">
        <v>25</v>
      </c>
      <c r="N365" s="35" t="s">
        <v>26</v>
      </c>
      <c r="O365" s="35" t="s">
        <v>27</v>
      </c>
      <c r="P365" s="35" t="s">
        <v>28</v>
      </c>
      <c r="Q365" s="35" t="s">
        <v>29</v>
      </c>
      <c r="R365" s="35" t="s">
        <v>30</v>
      </c>
      <c r="S365" s="15"/>
    </row>
    <row r="366" spans="1:19" s="15" customFormat="1" ht="18.75" x14ac:dyDescent="0.3">
      <c r="A366" s="19"/>
      <c r="B366" s="85"/>
      <c r="C366" s="378" t="s">
        <v>1210</v>
      </c>
      <c r="D366" s="378"/>
      <c r="E366" s="378"/>
      <c r="F366" s="19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</row>
    <row r="367" spans="1:19" s="15" customFormat="1" ht="18.75" x14ac:dyDescent="0.3">
      <c r="A367" s="19"/>
      <c r="B367" s="328"/>
      <c r="C367" s="31" t="s">
        <v>1186</v>
      </c>
      <c r="D367" s="19"/>
      <c r="E367" s="19"/>
      <c r="F367" s="19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</row>
    <row r="368" spans="1:19" s="15" customFormat="1" ht="12" customHeight="1" x14ac:dyDescent="0.3">
      <c r="A368" s="19"/>
      <c r="C368" s="376"/>
      <c r="D368" s="378"/>
      <c r="E368" s="378"/>
      <c r="F368" s="19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</row>
    <row r="369" spans="1:19" s="13" customFormat="1" ht="18.75" x14ac:dyDescent="0.3">
      <c r="A369" s="85"/>
      <c r="B369" s="376" t="s">
        <v>1220</v>
      </c>
      <c r="C369" s="376" t="s">
        <v>1222</v>
      </c>
      <c r="D369" s="320">
        <v>7700</v>
      </c>
      <c r="E369" s="239" t="s">
        <v>55</v>
      </c>
      <c r="F369" s="83" t="s">
        <v>99</v>
      </c>
      <c r="G369" s="84"/>
      <c r="H369" s="84"/>
      <c r="I369" s="84"/>
      <c r="J369" s="84"/>
      <c r="K369" s="59"/>
      <c r="L369" s="59"/>
      <c r="M369" s="59"/>
      <c r="N369" s="59"/>
      <c r="O369" s="59"/>
      <c r="P369" s="59"/>
      <c r="Q369" s="59"/>
      <c r="R369" s="59"/>
    </row>
    <row r="370" spans="1:19" s="15" customFormat="1" ht="21.75" customHeight="1" x14ac:dyDescent="0.3">
      <c r="A370" s="19"/>
      <c r="B370" s="380" t="s">
        <v>1221</v>
      </c>
      <c r="C370" s="376" t="s">
        <v>1223</v>
      </c>
      <c r="D370" s="378"/>
      <c r="E370" s="25"/>
      <c r="F370" s="23" t="s">
        <v>98</v>
      </c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</row>
    <row r="371" spans="1:19" s="2" customFormat="1" x14ac:dyDescent="0.45">
      <c r="A371" s="19"/>
      <c r="B371" s="328"/>
      <c r="C371" s="29" t="s">
        <v>1224</v>
      </c>
      <c r="D371" s="19"/>
      <c r="E371" s="19"/>
      <c r="F371" s="19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15"/>
    </row>
    <row r="372" spans="1:19" s="2" customFormat="1" x14ac:dyDescent="0.45">
      <c r="A372" s="19"/>
      <c r="B372" s="328"/>
      <c r="C372" s="29" t="s">
        <v>1225</v>
      </c>
      <c r="D372" s="19"/>
      <c r="E372" s="19"/>
      <c r="F372" s="19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15"/>
    </row>
    <row r="373" spans="1:19" s="2" customFormat="1" x14ac:dyDescent="0.45">
      <c r="A373" s="19"/>
      <c r="B373" s="328"/>
      <c r="C373" s="31" t="s">
        <v>1226</v>
      </c>
      <c r="D373" s="19"/>
      <c r="E373" s="19"/>
      <c r="F373" s="19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15"/>
    </row>
    <row r="374" spans="1:19" s="2" customFormat="1" x14ac:dyDescent="0.45">
      <c r="A374" s="19"/>
      <c r="B374" s="328"/>
      <c r="C374" s="31" t="s">
        <v>1227</v>
      </c>
      <c r="D374" s="19"/>
      <c r="E374" s="19"/>
      <c r="F374" s="19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15"/>
    </row>
    <row r="375" spans="1:19" s="2" customFormat="1" x14ac:dyDescent="0.45">
      <c r="A375" s="19"/>
      <c r="B375" s="85"/>
      <c r="C375" s="60" t="s">
        <v>1228</v>
      </c>
      <c r="D375" s="19"/>
      <c r="E375" s="19"/>
      <c r="F375" s="19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15"/>
    </row>
    <row r="376" spans="1:19" s="2" customFormat="1" ht="12.75" customHeight="1" x14ac:dyDescent="0.45">
      <c r="A376" s="19"/>
      <c r="B376" s="85"/>
      <c r="C376" s="77"/>
      <c r="D376" s="19"/>
      <c r="E376" s="19"/>
      <c r="F376" s="19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15"/>
    </row>
    <row r="377" spans="1:19" s="3" customFormat="1" x14ac:dyDescent="0.45">
      <c r="A377" s="85"/>
      <c r="B377" s="378" t="s">
        <v>94</v>
      </c>
      <c r="C377" s="379" t="s">
        <v>1143</v>
      </c>
      <c r="D377" s="320">
        <v>30000</v>
      </c>
      <c r="E377" s="239" t="s">
        <v>55</v>
      </c>
      <c r="F377" s="83" t="s">
        <v>133</v>
      </c>
      <c r="G377" s="84"/>
      <c r="H377" s="84"/>
      <c r="I377" s="84"/>
      <c r="J377" s="84"/>
      <c r="K377" s="59"/>
      <c r="L377" s="59"/>
      <c r="M377" s="59"/>
      <c r="N377" s="59"/>
      <c r="O377" s="59"/>
      <c r="P377" s="59"/>
      <c r="Q377" s="59"/>
      <c r="R377" s="59"/>
      <c r="S377" s="13"/>
    </row>
    <row r="378" spans="1:19" s="3" customFormat="1" ht="21.75" customHeight="1" x14ac:dyDescent="0.45">
      <c r="A378" s="85"/>
      <c r="B378" s="138"/>
      <c r="C378" s="59" t="s">
        <v>1229</v>
      </c>
      <c r="D378" s="139"/>
      <c r="E378" s="59"/>
      <c r="F378" s="83" t="s">
        <v>134</v>
      </c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13"/>
    </row>
    <row r="379" spans="1:19" s="3" customFormat="1" ht="21.75" customHeight="1" x14ac:dyDescent="0.45">
      <c r="A379" s="85"/>
      <c r="B379" s="138"/>
      <c r="C379" s="379" t="s">
        <v>1230</v>
      </c>
      <c r="D379" s="139"/>
      <c r="E379" s="139"/>
      <c r="F379" s="403"/>
      <c r="G379" s="84"/>
      <c r="H379" s="84"/>
      <c r="I379" s="84"/>
      <c r="J379" s="84"/>
      <c r="K379" s="84"/>
      <c r="L379" s="84"/>
      <c r="M379" s="84"/>
      <c r="N379" s="84"/>
      <c r="O379" s="84"/>
      <c r="P379" s="84"/>
      <c r="Q379" s="84"/>
      <c r="R379" s="84"/>
      <c r="S379" s="13"/>
    </row>
    <row r="380" spans="1:19" s="3" customFormat="1" ht="21.75" customHeight="1" x14ac:dyDescent="0.45">
      <c r="A380" s="85"/>
      <c r="B380" s="138"/>
      <c r="C380" s="379" t="s">
        <v>1147</v>
      </c>
      <c r="D380" s="139"/>
      <c r="E380" s="139"/>
      <c r="F380" s="403"/>
      <c r="G380" s="84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13"/>
    </row>
    <row r="381" spans="1:19" s="3" customFormat="1" ht="21.75" customHeight="1" x14ac:dyDescent="0.45">
      <c r="A381" s="85"/>
      <c r="B381" s="138"/>
      <c r="C381" s="379" t="s">
        <v>1235</v>
      </c>
      <c r="D381" s="139"/>
      <c r="E381" s="139"/>
      <c r="F381" s="403"/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  <c r="R381" s="84"/>
      <c r="S381" s="13"/>
    </row>
    <row r="382" spans="1:19" s="3" customFormat="1" ht="12" customHeight="1" x14ac:dyDescent="0.45">
      <c r="A382" s="85"/>
      <c r="B382" s="138"/>
      <c r="C382" s="379"/>
      <c r="D382" s="139"/>
      <c r="E382" s="139"/>
      <c r="F382" s="403"/>
      <c r="G382" s="84"/>
      <c r="H382" s="84"/>
      <c r="I382" s="84"/>
      <c r="J382" s="84"/>
      <c r="K382" s="84"/>
      <c r="L382" s="84"/>
      <c r="M382" s="84"/>
      <c r="N382" s="84"/>
      <c r="O382" s="84"/>
      <c r="P382" s="84"/>
      <c r="Q382" s="84"/>
      <c r="R382" s="84"/>
      <c r="S382" s="13"/>
    </row>
    <row r="383" spans="1:19" s="3" customFormat="1" ht="21" customHeight="1" x14ac:dyDescent="0.45">
      <c r="A383" s="85"/>
      <c r="B383" s="378" t="s">
        <v>95</v>
      </c>
      <c r="C383" s="379" t="s">
        <v>1143</v>
      </c>
      <c r="D383" s="320">
        <v>3000</v>
      </c>
      <c r="E383" s="239" t="s">
        <v>55</v>
      </c>
      <c r="F383" s="83" t="s">
        <v>133</v>
      </c>
      <c r="G383" s="84"/>
      <c r="H383" s="84"/>
      <c r="I383" s="84"/>
      <c r="J383" s="84"/>
      <c r="K383" s="59"/>
      <c r="L383" s="59"/>
      <c r="M383" s="59"/>
      <c r="N383" s="59"/>
      <c r="O383" s="59"/>
      <c r="P383" s="59"/>
      <c r="Q383" s="59"/>
      <c r="R383" s="59"/>
      <c r="S383" s="13"/>
    </row>
    <row r="384" spans="1:19" s="3" customFormat="1" ht="21" customHeight="1" x14ac:dyDescent="0.45">
      <c r="A384" s="85"/>
      <c r="B384" s="138"/>
      <c r="C384" s="379" t="s">
        <v>1232</v>
      </c>
      <c r="D384" s="139"/>
      <c r="E384" s="59"/>
      <c r="F384" s="83" t="s">
        <v>134</v>
      </c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13"/>
    </row>
    <row r="385" spans="1:19" s="3" customFormat="1" ht="21" customHeight="1" x14ac:dyDescent="0.45">
      <c r="A385" s="85"/>
      <c r="B385" s="138"/>
      <c r="C385" s="379" t="s">
        <v>1233</v>
      </c>
      <c r="D385" s="139"/>
      <c r="E385" s="139"/>
      <c r="F385" s="403"/>
      <c r="G385" s="84"/>
      <c r="H385" s="84"/>
      <c r="I385" s="84"/>
      <c r="J385" s="84"/>
      <c r="K385" s="84"/>
      <c r="L385" s="84"/>
      <c r="M385" s="84"/>
      <c r="N385" s="84"/>
      <c r="O385" s="84"/>
      <c r="P385" s="84"/>
      <c r="Q385" s="84"/>
      <c r="R385" s="84"/>
      <c r="S385" s="13"/>
    </row>
    <row r="386" spans="1:19" s="3" customFormat="1" ht="21" customHeight="1" x14ac:dyDescent="0.45">
      <c r="A386" s="85"/>
      <c r="B386" s="138"/>
      <c r="C386" s="378" t="s">
        <v>1234</v>
      </c>
      <c r="D386" s="139"/>
      <c r="E386" s="139"/>
      <c r="F386" s="403"/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13"/>
    </row>
    <row r="387" spans="1:19" s="3" customFormat="1" ht="21" customHeight="1" x14ac:dyDescent="0.45">
      <c r="A387" s="115"/>
      <c r="B387" s="395"/>
      <c r="C387" s="116" t="s">
        <v>1236</v>
      </c>
      <c r="D387" s="396"/>
      <c r="E387" s="396"/>
      <c r="F387" s="404"/>
      <c r="G387" s="335"/>
      <c r="H387" s="335"/>
      <c r="I387" s="335"/>
      <c r="J387" s="335"/>
      <c r="K387" s="335"/>
      <c r="L387" s="335"/>
      <c r="M387" s="335"/>
      <c r="N387" s="335"/>
      <c r="O387" s="335"/>
      <c r="P387" s="335"/>
      <c r="Q387" s="335"/>
      <c r="R387" s="335"/>
      <c r="S387" s="13"/>
    </row>
    <row r="388" spans="1:19" s="3" customFormat="1" ht="24.75" customHeight="1" x14ac:dyDescent="0.45">
      <c r="A388" s="68" t="s">
        <v>1423</v>
      </c>
      <c r="B388" s="13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13">
        <v>17</v>
      </c>
    </row>
    <row r="389" spans="1:19" s="3" customFormat="1" x14ac:dyDescent="0.45">
      <c r="A389" s="114" t="s">
        <v>12</v>
      </c>
      <c r="B389" s="114" t="s">
        <v>13</v>
      </c>
      <c r="C389" s="114" t="s">
        <v>14</v>
      </c>
      <c r="D389" s="114" t="s">
        <v>59</v>
      </c>
      <c r="E389" s="114" t="s">
        <v>16</v>
      </c>
      <c r="F389" s="114" t="s">
        <v>17</v>
      </c>
      <c r="G389" s="434" t="s">
        <v>210</v>
      </c>
      <c r="H389" s="435"/>
      <c r="I389" s="436"/>
      <c r="J389" s="434" t="s">
        <v>613</v>
      </c>
      <c r="K389" s="435"/>
      <c r="L389" s="435"/>
      <c r="M389" s="435"/>
      <c r="N389" s="435"/>
      <c r="O389" s="435"/>
      <c r="P389" s="435"/>
      <c r="Q389" s="435"/>
      <c r="R389" s="436"/>
      <c r="S389" s="13"/>
    </row>
    <row r="390" spans="1:19" s="3" customFormat="1" ht="24.75" x14ac:dyDescent="0.45">
      <c r="A390" s="115"/>
      <c r="B390" s="115"/>
      <c r="C390" s="115" t="s">
        <v>15</v>
      </c>
      <c r="D390" s="115"/>
      <c r="E390" s="115"/>
      <c r="F390" s="115" t="s">
        <v>18</v>
      </c>
      <c r="G390" s="209" t="s">
        <v>19</v>
      </c>
      <c r="H390" s="209" t="s">
        <v>20</v>
      </c>
      <c r="I390" s="209" t="s">
        <v>21</v>
      </c>
      <c r="J390" s="209" t="s">
        <v>22</v>
      </c>
      <c r="K390" s="209" t="s">
        <v>23</v>
      </c>
      <c r="L390" s="209" t="s">
        <v>24</v>
      </c>
      <c r="M390" s="209" t="s">
        <v>25</v>
      </c>
      <c r="N390" s="209" t="s">
        <v>26</v>
      </c>
      <c r="O390" s="209" t="s">
        <v>27</v>
      </c>
      <c r="P390" s="209" t="s">
        <v>28</v>
      </c>
      <c r="Q390" s="209" t="s">
        <v>29</v>
      </c>
      <c r="R390" s="209" t="s">
        <v>30</v>
      </c>
      <c r="S390" s="13"/>
    </row>
    <row r="391" spans="1:19" s="3" customFormat="1" x14ac:dyDescent="0.45">
      <c r="A391" s="85"/>
      <c r="B391" s="378" t="s">
        <v>96</v>
      </c>
      <c r="C391" s="379" t="s">
        <v>1143</v>
      </c>
      <c r="D391" s="320">
        <v>12000</v>
      </c>
      <c r="E391" s="239" t="s">
        <v>55</v>
      </c>
      <c r="F391" s="83" t="s">
        <v>133</v>
      </c>
      <c r="G391" s="84"/>
      <c r="H391" s="84"/>
      <c r="I391" s="84"/>
      <c r="J391" s="84"/>
      <c r="K391" s="59"/>
      <c r="L391" s="59"/>
      <c r="M391" s="59"/>
      <c r="N391" s="59"/>
      <c r="O391" s="59"/>
      <c r="P391" s="59"/>
      <c r="Q391" s="59"/>
      <c r="R391" s="59"/>
      <c r="S391" s="13"/>
    </row>
    <row r="392" spans="1:19" s="3" customFormat="1" ht="21.75" customHeight="1" x14ac:dyDescent="0.45">
      <c r="A392" s="85"/>
      <c r="B392" s="138"/>
      <c r="C392" s="379" t="s">
        <v>1237</v>
      </c>
      <c r="D392" s="139"/>
      <c r="E392" s="59"/>
      <c r="F392" s="83" t="s">
        <v>134</v>
      </c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13"/>
    </row>
    <row r="393" spans="1:19" s="3" customFormat="1" ht="21.75" customHeight="1" x14ac:dyDescent="0.45">
      <c r="A393" s="85"/>
      <c r="B393" s="138"/>
      <c r="C393" s="379" t="s">
        <v>1238</v>
      </c>
      <c r="D393" s="139"/>
      <c r="E393" s="139"/>
      <c r="F393" s="403"/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  <c r="R393" s="84"/>
      <c r="S393" s="13"/>
    </row>
    <row r="394" spans="1:19" s="3" customFormat="1" ht="21.75" customHeight="1" x14ac:dyDescent="0.45">
      <c r="A394" s="85"/>
      <c r="B394" s="138"/>
      <c r="C394" s="194" t="s">
        <v>1239</v>
      </c>
      <c r="D394" s="139"/>
      <c r="E394" s="139"/>
      <c r="F394" s="403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13"/>
    </row>
    <row r="395" spans="1:19" s="3" customFormat="1" x14ac:dyDescent="0.45">
      <c r="A395" s="85"/>
      <c r="B395" s="85"/>
      <c r="C395" s="214" t="s">
        <v>1235</v>
      </c>
      <c r="D395" s="85"/>
      <c r="E395" s="85"/>
      <c r="F395" s="85"/>
      <c r="G395" s="84"/>
      <c r="H395" s="84"/>
      <c r="I395" s="405"/>
      <c r="J395" s="84"/>
      <c r="K395" s="84"/>
      <c r="L395" s="84"/>
      <c r="M395" s="84"/>
      <c r="N395" s="84"/>
      <c r="O395" s="84"/>
      <c r="P395" s="84"/>
      <c r="Q395" s="84"/>
      <c r="R395" s="84"/>
      <c r="S395" s="13"/>
    </row>
    <row r="396" spans="1:19" s="3" customFormat="1" ht="21.75" customHeight="1" x14ac:dyDescent="0.45">
      <c r="A396" s="391"/>
      <c r="B396" s="378" t="s">
        <v>1185</v>
      </c>
      <c r="C396" s="387"/>
      <c r="D396" s="387"/>
      <c r="E396" s="387"/>
      <c r="F396" s="392"/>
      <c r="G396" s="403"/>
      <c r="H396" s="403"/>
      <c r="I396" s="405"/>
      <c r="J396" s="84"/>
      <c r="K396" s="84"/>
      <c r="L396" s="84"/>
      <c r="M396" s="84"/>
      <c r="N396" s="84"/>
      <c r="O396" s="84"/>
      <c r="P396" s="84"/>
      <c r="Q396" s="84"/>
      <c r="R396" s="84"/>
      <c r="S396" s="13"/>
    </row>
    <row r="397" spans="1:19" s="3" customFormat="1" ht="21.75" customHeight="1" x14ac:dyDescent="0.45">
      <c r="A397" s="391"/>
      <c r="B397" s="378" t="s">
        <v>179</v>
      </c>
      <c r="C397" s="378"/>
      <c r="D397" s="378"/>
      <c r="E397" s="378"/>
      <c r="F397" s="391"/>
      <c r="G397" s="403"/>
      <c r="H397" s="403"/>
      <c r="I397" s="405"/>
      <c r="J397" s="84"/>
      <c r="K397" s="84"/>
      <c r="L397" s="84"/>
      <c r="M397" s="84"/>
      <c r="N397" s="84"/>
      <c r="O397" s="84"/>
      <c r="P397" s="84"/>
      <c r="Q397" s="84"/>
      <c r="R397" s="84"/>
      <c r="S397" s="13"/>
    </row>
    <row r="398" spans="1:19" s="3" customFormat="1" ht="21.75" customHeight="1" x14ac:dyDescent="0.45">
      <c r="A398" s="393"/>
      <c r="B398" s="378" t="s">
        <v>557</v>
      </c>
      <c r="C398" s="379" t="s">
        <v>1252</v>
      </c>
      <c r="D398" s="320">
        <v>4200</v>
      </c>
      <c r="E398" s="239" t="s">
        <v>55</v>
      </c>
      <c r="F398" s="83" t="s">
        <v>133</v>
      </c>
      <c r="G398" s="84"/>
      <c r="H398" s="84"/>
      <c r="I398" s="84"/>
      <c r="J398" s="84"/>
      <c r="K398" s="59"/>
      <c r="L398" s="59"/>
      <c r="M398" s="59"/>
      <c r="N398" s="59"/>
      <c r="O398" s="59"/>
      <c r="P398" s="59"/>
      <c r="Q398" s="59"/>
      <c r="R398" s="59"/>
      <c r="S398" s="13"/>
    </row>
    <row r="399" spans="1:19" s="3" customFormat="1" ht="21.75" customHeight="1" x14ac:dyDescent="0.45">
      <c r="A399" s="391"/>
      <c r="B399" s="378"/>
      <c r="C399" s="59" t="s">
        <v>1253</v>
      </c>
      <c r="D399" s="212"/>
      <c r="E399" s="59"/>
      <c r="F399" s="83" t="s">
        <v>134</v>
      </c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13"/>
    </row>
    <row r="400" spans="1:19" s="3" customFormat="1" ht="21.75" customHeight="1" x14ac:dyDescent="0.45">
      <c r="A400" s="391"/>
      <c r="B400" s="378"/>
      <c r="C400" s="379" t="s">
        <v>1254</v>
      </c>
      <c r="D400" s="212"/>
      <c r="E400" s="379"/>
      <c r="F400" s="394"/>
      <c r="G400" s="403"/>
      <c r="H400" s="403"/>
      <c r="I400" s="405"/>
      <c r="J400" s="84"/>
      <c r="K400" s="84"/>
      <c r="L400" s="84"/>
      <c r="M400" s="84"/>
      <c r="N400" s="84"/>
      <c r="O400" s="84"/>
      <c r="P400" s="84"/>
      <c r="Q400" s="84"/>
      <c r="R400" s="84"/>
      <c r="S400" s="13"/>
    </row>
    <row r="401" spans="1:19" s="3" customFormat="1" ht="21.75" customHeight="1" x14ac:dyDescent="0.45">
      <c r="A401" s="391"/>
      <c r="B401" s="378"/>
      <c r="C401" s="379" t="s">
        <v>1255</v>
      </c>
      <c r="D401" s="212"/>
      <c r="E401" s="379"/>
      <c r="F401" s="394"/>
      <c r="G401" s="403"/>
      <c r="H401" s="403"/>
      <c r="I401" s="405"/>
      <c r="J401" s="84"/>
      <c r="K401" s="84"/>
      <c r="L401" s="84"/>
      <c r="M401" s="84"/>
      <c r="N401" s="84"/>
      <c r="O401" s="84"/>
      <c r="P401" s="84"/>
      <c r="Q401" s="84"/>
      <c r="R401" s="84"/>
      <c r="S401" s="13"/>
    </row>
    <row r="402" spans="1:19" s="3" customFormat="1" ht="12.75" customHeight="1" x14ac:dyDescent="0.45">
      <c r="A402" s="391"/>
      <c r="B402" s="378"/>
      <c r="C402" s="378"/>
      <c r="D402" s="378"/>
      <c r="E402" s="378"/>
      <c r="F402" s="391"/>
      <c r="G402" s="403"/>
      <c r="H402" s="403"/>
      <c r="I402" s="405"/>
      <c r="J402" s="84"/>
      <c r="K402" s="84"/>
      <c r="L402" s="84"/>
      <c r="M402" s="84"/>
      <c r="N402" s="84"/>
      <c r="O402" s="84"/>
      <c r="P402" s="84"/>
      <c r="Q402" s="84"/>
      <c r="R402" s="84"/>
      <c r="S402" s="13"/>
    </row>
    <row r="403" spans="1:19" s="3" customFormat="1" ht="21.75" customHeight="1" x14ac:dyDescent="0.45">
      <c r="A403" s="391"/>
      <c r="B403" s="379" t="s">
        <v>1256</v>
      </c>
      <c r="C403" s="379" t="s">
        <v>1240</v>
      </c>
      <c r="D403" s="320">
        <v>11000</v>
      </c>
      <c r="E403" s="239" t="s">
        <v>55</v>
      </c>
      <c r="F403" s="83" t="s">
        <v>133</v>
      </c>
      <c r="G403" s="84"/>
      <c r="H403" s="84"/>
      <c r="I403" s="84"/>
      <c r="J403" s="84"/>
      <c r="K403" s="59"/>
      <c r="L403" s="59"/>
      <c r="M403" s="59"/>
      <c r="N403" s="59"/>
      <c r="O403" s="59"/>
      <c r="P403" s="59"/>
      <c r="Q403" s="59"/>
      <c r="R403" s="59"/>
      <c r="S403" s="13"/>
    </row>
    <row r="404" spans="1:19" s="3" customFormat="1" ht="21.75" customHeight="1" x14ac:dyDescent="0.45">
      <c r="A404" s="391"/>
      <c r="B404" s="378"/>
      <c r="C404" s="59" t="s">
        <v>1241</v>
      </c>
      <c r="D404" s="212"/>
      <c r="E404" s="59"/>
      <c r="F404" s="83" t="s">
        <v>134</v>
      </c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13"/>
    </row>
    <row r="405" spans="1:19" s="3" customFormat="1" ht="21.75" customHeight="1" x14ac:dyDescent="0.45">
      <c r="A405" s="391"/>
      <c r="B405" s="378"/>
      <c r="C405" s="379" t="s">
        <v>1242</v>
      </c>
      <c r="D405" s="212"/>
      <c r="E405" s="379"/>
      <c r="F405" s="394"/>
      <c r="G405" s="403"/>
      <c r="H405" s="403"/>
      <c r="I405" s="405"/>
      <c r="J405" s="84"/>
      <c r="K405" s="84"/>
      <c r="L405" s="84"/>
      <c r="M405" s="84"/>
      <c r="N405" s="84"/>
      <c r="O405" s="84"/>
      <c r="P405" s="84"/>
      <c r="Q405" s="84"/>
      <c r="R405" s="84"/>
      <c r="S405" s="13"/>
    </row>
    <row r="406" spans="1:19" s="3" customFormat="1" ht="21.75" customHeight="1" x14ac:dyDescent="0.45">
      <c r="A406" s="391"/>
      <c r="B406" s="378"/>
      <c r="C406" s="379" t="s">
        <v>1243</v>
      </c>
      <c r="D406" s="212"/>
      <c r="E406" s="379"/>
      <c r="F406" s="394"/>
      <c r="G406" s="403"/>
      <c r="H406" s="403"/>
      <c r="I406" s="405"/>
      <c r="J406" s="84"/>
      <c r="K406" s="84"/>
      <c r="L406" s="84"/>
      <c r="M406" s="84"/>
      <c r="N406" s="84"/>
      <c r="O406" s="84"/>
      <c r="P406" s="84"/>
      <c r="Q406" s="84"/>
      <c r="R406" s="84"/>
      <c r="S406" s="13"/>
    </row>
    <row r="407" spans="1:19" s="3" customFormat="1" x14ac:dyDescent="0.45">
      <c r="A407" s="391"/>
      <c r="B407" s="378"/>
      <c r="C407" s="379" t="s">
        <v>1244</v>
      </c>
      <c r="D407" s="212"/>
      <c r="E407" s="379"/>
      <c r="F407" s="394"/>
      <c r="G407" s="403"/>
      <c r="H407" s="403"/>
      <c r="I407" s="405"/>
      <c r="J407" s="84"/>
      <c r="K407" s="84"/>
      <c r="L407" s="84"/>
      <c r="M407" s="84"/>
      <c r="N407" s="84"/>
      <c r="O407" s="84"/>
      <c r="P407" s="84"/>
      <c r="Q407" s="84"/>
      <c r="R407" s="84"/>
      <c r="S407" s="13"/>
    </row>
    <row r="408" spans="1:19" s="3" customFormat="1" x14ac:dyDescent="0.45">
      <c r="A408" s="391"/>
      <c r="B408" s="378"/>
      <c r="C408" s="379" t="s">
        <v>1245</v>
      </c>
      <c r="D408" s="212"/>
      <c r="E408" s="379"/>
      <c r="F408" s="394"/>
      <c r="G408" s="403"/>
      <c r="H408" s="403"/>
      <c r="I408" s="405"/>
      <c r="J408" s="84"/>
      <c r="K408" s="84"/>
      <c r="L408" s="84"/>
      <c r="M408" s="84"/>
      <c r="N408" s="84"/>
      <c r="O408" s="84"/>
      <c r="P408" s="84"/>
      <c r="Q408" s="84"/>
      <c r="R408" s="84"/>
      <c r="S408" s="13"/>
    </row>
    <row r="409" spans="1:19" s="3" customFormat="1" ht="21" customHeight="1" x14ac:dyDescent="0.45">
      <c r="A409" s="398"/>
      <c r="B409" s="399"/>
      <c r="C409" s="400"/>
      <c r="D409" s="406"/>
      <c r="E409" s="400"/>
      <c r="F409" s="401"/>
      <c r="G409" s="404"/>
      <c r="H409" s="404"/>
      <c r="I409" s="407"/>
      <c r="J409" s="335"/>
      <c r="K409" s="335"/>
      <c r="L409" s="335"/>
      <c r="M409" s="335"/>
      <c r="N409" s="335"/>
      <c r="O409" s="335"/>
      <c r="P409" s="335"/>
      <c r="Q409" s="335"/>
      <c r="R409" s="335"/>
      <c r="S409" s="13"/>
    </row>
    <row r="410" spans="1:19" s="4" customFormat="1" ht="21" customHeight="1" x14ac:dyDescent="0.45">
      <c r="A410" s="373"/>
      <c r="B410" s="389"/>
      <c r="C410" s="390"/>
      <c r="D410" s="408"/>
      <c r="E410" s="390"/>
      <c r="F410" s="372"/>
      <c r="I410" s="336"/>
      <c r="J410" s="336"/>
      <c r="K410" s="336"/>
      <c r="L410" s="336"/>
      <c r="M410" s="336"/>
      <c r="N410" s="336"/>
      <c r="O410" s="336"/>
      <c r="P410" s="336"/>
      <c r="Q410" s="336"/>
      <c r="R410" s="336"/>
      <c r="S410" s="78"/>
    </row>
    <row r="411" spans="1:19" s="4" customFormat="1" ht="21" customHeight="1" x14ac:dyDescent="0.45">
      <c r="A411" s="373"/>
      <c r="B411" s="389"/>
      <c r="C411" s="390"/>
      <c r="D411" s="408"/>
      <c r="E411" s="390"/>
      <c r="F411" s="372"/>
      <c r="I411" s="336"/>
      <c r="J411" s="336"/>
      <c r="K411" s="336"/>
      <c r="L411" s="336"/>
      <c r="M411" s="336"/>
      <c r="N411" s="336"/>
      <c r="O411" s="336"/>
      <c r="P411" s="336"/>
      <c r="Q411" s="336"/>
      <c r="R411" s="336"/>
      <c r="S411" s="78"/>
    </row>
    <row r="412" spans="1:19" s="3" customFormat="1" ht="24.75" customHeight="1" x14ac:dyDescent="0.45">
      <c r="A412" s="68" t="s">
        <v>1423</v>
      </c>
      <c r="B412" s="13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13">
        <v>18</v>
      </c>
    </row>
    <row r="413" spans="1:19" s="3" customFormat="1" x14ac:dyDescent="0.45">
      <c r="A413" s="114" t="s">
        <v>12</v>
      </c>
      <c r="B413" s="114" t="s">
        <v>13</v>
      </c>
      <c r="C413" s="114" t="s">
        <v>14</v>
      </c>
      <c r="D413" s="114" t="s">
        <v>59</v>
      </c>
      <c r="E413" s="114" t="s">
        <v>16</v>
      </c>
      <c r="F413" s="114" t="s">
        <v>17</v>
      </c>
      <c r="G413" s="434" t="s">
        <v>210</v>
      </c>
      <c r="H413" s="435"/>
      <c r="I413" s="436"/>
      <c r="J413" s="434" t="s">
        <v>613</v>
      </c>
      <c r="K413" s="435"/>
      <c r="L413" s="435"/>
      <c r="M413" s="435"/>
      <c r="N413" s="435"/>
      <c r="O413" s="435"/>
      <c r="P413" s="435"/>
      <c r="Q413" s="435"/>
      <c r="R413" s="436"/>
      <c r="S413" s="13"/>
    </row>
    <row r="414" spans="1:19" s="3" customFormat="1" ht="24.75" x14ac:dyDescent="0.45">
      <c r="A414" s="115"/>
      <c r="B414" s="115"/>
      <c r="C414" s="115" t="s">
        <v>15</v>
      </c>
      <c r="D414" s="115"/>
      <c r="E414" s="115"/>
      <c r="F414" s="115" t="s">
        <v>18</v>
      </c>
      <c r="G414" s="209" t="s">
        <v>19</v>
      </c>
      <c r="H414" s="209" t="s">
        <v>20</v>
      </c>
      <c r="I414" s="209" t="s">
        <v>21</v>
      </c>
      <c r="J414" s="209" t="s">
        <v>22</v>
      </c>
      <c r="K414" s="209" t="s">
        <v>23</v>
      </c>
      <c r="L414" s="209" t="s">
        <v>24</v>
      </c>
      <c r="M414" s="209" t="s">
        <v>25</v>
      </c>
      <c r="N414" s="209" t="s">
        <v>26</v>
      </c>
      <c r="O414" s="209" t="s">
        <v>27</v>
      </c>
      <c r="P414" s="209" t="s">
        <v>28</v>
      </c>
      <c r="Q414" s="209" t="s">
        <v>29</v>
      </c>
      <c r="R414" s="209" t="s">
        <v>30</v>
      </c>
      <c r="S414" s="13"/>
    </row>
    <row r="415" spans="1:19" s="3" customFormat="1" ht="21.75" customHeight="1" x14ac:dyDescent="0.45">
      <c r="A415" s="391"/>
      <c r="B415" s="379" t="s">
        <v>1427</v>
      </c>
      <c r="C415" s="59" t="s">
        <v>1257</v>
      </c>
      <c r="D415" s="320">
        <v>8000</v>
      </c>
      <c r="E415" s="239" t="s">
        <v>55</v>
      </c>
      <c r="F415" s="83" t="s">
        <v>133</v>
      </c>
      <c r="G415" s="84"/>
      <c r="H415" s="84"/>
      <c r="I415" s="84"/>
      <c r="J415" s="84"/>
      <c r="K415" s="59"/>
      <c r="L415" s="59"/>
      <c r="M415" s="59"/>
      <c r="N415" s="59"/>
      <c r="O415" s="59"/>
      <c r="P415" s="59"/>
      <c r="Q415" s="59"/>
      <c r="R415" s="59"/>
      <c r="S415" s="13"/>
    </row>
    <row r="416" spans="1:19" s="3" customFormat="1" ht="21.75" customHeight="1" x14ac:dyDescent="0.45">
      <c r="A416" s="391"/>
      <c r="B416" s="379"/>
      <c r="C416" s="59" t="s">
        <v>1246</v>
      </c>
      <c r="D416" s="212"/>
      <c r="E416" s="59"/>
      <c r="F416" s="83" t="s">
        <v>134</v>
      </c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13"/>
    </row>
    <row r="417" spans="1:19" s="3" customFormat="1" ht="21.75" customHeight="1" x14ac:dyDescent="0.45">
      <c r="A417" s="391"/>
      <c r="B417" s="378"/>
      <c r="C417" s="379" t="s">
        <v>1247</v>
      </c>
      <c r="D417" s="212"/>
      <c r="E417" s="379"/>
      <c r="F417" s="394"/>
      <c r="G417" s="403"/>
      <c r="H417" s="403"/>
      <c r="I417" s="405"/>
      <c r="J417" s="84"/>
      <c r="K417" s="84"/>
      <c r="L417" s="84"/>
      <c r="M417" s="84"/>
      <c r="N417" s="84"/>
      <c r="O417" s="84"/>
      <c r="P417" s="84"/>
      <c r="Q417" s="84"/>
      <c r="R417" s="84"/>
      <c r="S417" s="13"/>
    </row>
    <row r="418" spans="1:19" s="3" customFormat="1" ht="21.75" customHeight="1" x14ac:dyDescent="0.45">
      <c r="A418" s="391"/>
      <c r="B418" s="378"/>
      <c r="C418" s="379" t="s">
        <v>1248</v>
      </c>
      <c r="D418" s="212"/>
      <c r="E418" s="379"/>
      <c r="F418" s="394"/>
      <c r="G418" s="403"/>
      <c r="H418" s="403"/>
      <c r="I418" s="405"/>
      <c r="J418" s="84"/>
      <c r="K418" s="84"/>
      <c r="L418" s="84"/>
      <c r="M418" s="84"/>
      <c r="N418" s="84"/>
      <c r="O418" s="84"/>
      <c r="P418" s="84"/>
      <c r="Q418" s="84"/>
      <c r="R418" s="84"/>
      <c r="S418" s="13"/>
    </row>
    <row r="419" spans="1:19" s="3" customFormat="1" ht="12.75" customHeight="1" x14ac:dyDescent="0.45">
      <c r="A419" s="391"/>
      <c r="B419" s="378"/>
      <c r="C419" s="379"/>
      <c r="D419" s="212"/>
      <c r="E419" s="379"/>
      <c r="F419" s="394"/>
      <c r="G419" s="403"/>
      <c r="H419" s="403"/>
      <c r="I419" s="405"/>
      <c r="J419" s="84"/>
      <c r="K419" s="84"/>
      <c r="L419" s="84"/>
      <c r="M419" s="84"/>
      <c r="N419" s="84"/>
      <c r="O419" s="84"/>
      <c r="P419" s="84"/>
      <c r="Q419" s="84"/>
      <c r="R419" s="84"/>
      <c r="S419" s="13"/>
    </row>
    <row r="420" spans="1:19" s="3" customFormat="1" ht="21.75" customHeight="1" x14ac:dyDescent="0.45">
      <c r="A420" s="391"/>
      <c r="B420" s="378"/>
      <c r="C420" s="379" t="s">
        <v>1257</v>
      </c>
      <c r="D420" s="320">
        <v>8000</v>
      </c>
      <c r="E420" s="239" t="s">
        <v>55</v>
      </c>
      <c r="F420" s="83" t="s">
        <v>133</v>
      </c>
      <c r="G420" s="84"/>
      <c r="H420" s="84"/>
      <c r="I420" s="84"/>
      <c r="J420" s="84"/>
      <c r="K420" s="59"/>
      <c r="L420" s="59"/>
      <c r="M420" s="59"/>
      <c r="N420" s="59"/>
      <c r="O420" s="59"/>
      <c r="P420" s="59"/>
      <c r="Q420" s="59"/>
      <c r="R420" s="59"/>
      <c r="S420" s="13"/>
    </row>
    <row r="421" spans="1:19" s="3" customFormat="1" ht="21.75" customHeight="1" x14ac:dyDescent="0.45">
      <c r="A421" s="393"/>
      <c r="B421" s="378"/>
      <c r="C421" s="378" t="s">
        <v>1249</v>
      </c>
      <c r="D421" s="378"/>
      <c r="E421" s="59"/>
      <c r="F421" s="83" t="s">
        <v>134</v>
      </c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13"/>
    </row>
    <row r="422" spans="1:19" s="3" customFormat="1" x14ac:dyDescent="0.45">
      <c r="A422" s="393"/>
      <c r="B422" s="378"/>
      <c r="C422" s="378" t="s">
        <v>1250</v>
      </c>
      <c r="D422" s="378"/>
      <c r="E422" s="378"/>
      <c r="F422" s="403"/>
      <c r="G422" s="403"/>
      <c r="H422" s="403"/>
      <c r="I422" s="405"/>
      <c r="J422" s="84"/>
      <c r="K422" s="84"/>
      <c r="L422" s="84"/>
      <c r="M422" s="84"/>
      <c r="N422" s="84"/>
      <c r="O422" s="84"/>
      <c r="P422" s="84"/>
      <c r="Q422" s="84"/>
      <c r="R422" s="84"/>
      <c r="S422" s="13"/>
    </row>
    <row r="423" spans="1:19" s="3" customFormat="1" x14ac:dyDescent="0.45">
      <c r="A423" s="393"/>
      <c r="B423" s="378"/>
      <c r="C423" s="378" t="s">
        <v>1251</v>
      </c>
      <c r="D423" s="378"/>
      <c r="E423" s="378"/>
      <c r="F423" s="403"/>
      <c r="G423" s="403"/>
      <c r="H423" s="403"/>
      <c r="I423" s="84"/>
      <c r="J423" s="84"/>
      <c r="K423" s="84"/>
      <c r="L423" s="84"/>
      <c r="M423" s="84"/>
      <c r="N423" s="84"/>
      <c r="O423" s="84"/>
      <c r="P423" s="84"/>
      <c r="Q423" s="84"/>
      <c r="R423" s="84"/>
      <c r="S423" s="13"/>
    </row>
    <row r="424" spans="1:19" s="3" customFormat="1" ht="21.75" customHeight="1" x14ac:dyDescent="0.45">
      <c r="A424" s="391"/>
      <c r="B424" s="378" t="s">
        <v>555</v>
      </c>
      <c r="C424" s="378"/>
      <c r="D424" s="212"/>
      <c r="E424" s="378"/>
      <c r="F424" s="391"/>
      <c r="G424" s="403"/>
      <c r="H424" s="403"/>
      <c r="I424" s="84"/>
      <c r="J424" s="84"/>
      <c r="K424" s="84"/>
      <c r="L424" s="84"/>
      <c r="M424" s="84"/>
      <c r="N424" s="84"/>
      <c r="O424" s="84"/>
      <c r="P424" s="84"/>
      <c r="Q424" s="84"/>
      <c r="R424" s="84"/>
      <c r="S424" s="13"/>
    </row>
    <row r="425" spans="1:19" s="3" customFormat="1" ht="21.75" customHeight="1" x14ac:dyDescent="0.45">
      <c r="A425" s="391"/>
      <c r="B425" s="379" t="s">
        <v>1429</v>
      </c>
      <c r="C425" s="379" t="s">
        <v>1259</v>
      </c>
      <c r="D425" s="320">
        <v>4300</v>
      </c>
      <c r="E425" s="239" t="s">
        <v>55</v>
      </c>
      <c r="F425" s="83" t="s">
        <v>133</v>
      </c>
      <c r="G425" s="84"/>
      <c r="H425" s="84"/>
      <c r="I425" s="84"/>
      <c r="J425" s="84"/>
      <c r="K425" s="59"/>
      <c r="L425" s="59"/>
      <c r="M425" s="59"/>
      <c r="N425" s="59"/>
      <c r="O425" s="59"/>
      <c r="P425" s="59"/>
      <c r="Q425" s="59"/>
      <c r="R425" s="59"/>
      <c r="S425" s="13"/>
    </row>
    <row r="426" spans="1:19" s="3" customFormat="1" ht="21.75" customHeight="1" x14ac:dyDescent="0.45">
      <c r="A426" s="391"/>
      <c r="B426" s="378" t="s">
        <v>1258</v>
      </c>
      <c r="C426" s="379" t="s">
        <v>1260</v>
      </c>
      <c r="D426" s="212"/>
      <c r="E426" s="59"/>
      <c r="F426" s="83" t="s">
        <v>134</v>
      </c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13"/>
    </row>
    <row r="427" spans="1:19" s="3" customFormat="1" ht="21.75" customHeight="1" x14ac:dyDescent="0.45">
      <c r="A427" s="391"/>
      <c r="B427" s="378"/>
      <c r="C427" s="59" t="s">
        <v>1428</v>
      </c>
      <c r="D427" s="212"/>
      <c r="E427" s="379"/>
      <c r="F427" s="394"/>
      <c r="G427" s="403"/>
      <c r="H427" s="403"/>
      <c r="I427" s="405"/>
      <c r="J427" s="84"/>
      <c r="K427" s="84"/>
      <c r="L427" s="84"/>
      <c r="M427" s="84"/>
      <c r="N427" s="84"/>
      <c r="O427" s="84"/>
      <c r="P427" s="84"/>
      <c r="Q427" s="84"/>
      <c r="R427" s="84"/>
      <c r="S427" s="13"/>
    </row>
    <row r="428" spans="1:19" s="3" customFormat="1" x14ac:dyDescent="0.45">
      <c r="A428" s="85"/>
      <c r="B428" s="85"/>
      <c r="C428" s="214" t="s">
        <v>1261</v>
      </c>
      <c r="D428" s="85"/>
      <c r="E428" s="85"/>
      <c r="F428" s="85"/>
      <c r="G428" s="84"/>
      <c r="H428" s="84"/>
      <c r="I428" s="405"/>
      <c r="J428" s="84"/>
      <c r="K428" s="84"/>
      <c r="L428" s="84"/>
      <c r="M428" s="84"/>
      <c r="N428" s="84"/>
      <c r="O428" s="84"/>
      <c r="P428" s="84"/>
      <c r="Q428" s="84"/>
      <c r="R428" s="84"/>
      <c r="S428" s="13"/>
    </row>
    <row r="429" spans="1:19" s="3" customFormat="1" x14ac:dyDescent="0.45">
      <c r="A429" s="85"/>
      <c r="B429" s="85"/>
      <c r="C429" s="214" t="s">
        <v>1262</v>
      </c>
      <c r="D429" s="85"/>
      <c r="E429" s="85"/>
      <c r="F429" s="85"/>
      <c r="G429" s="84"/>
      <c r="H429" s="84"/>
      <c r="I429" s="405"/>
      <c r="J429" s="84"/>
      <c r="K429" s="84"/>
      <c r="L429" s="84"/>
      <c r="M429" s="84"/>
      <c r="N429" s="84"/>
      <c r="O429" s="84"/>
      <c r="P429" s="84"/>
      <c r="Q429" s="84"/>
      <c r="R429" s="84"/>
      <c r="S429" s="13"/>
    </row>
    <row r="430" spans="1:19" s="3" customFormat="1" x14ac:dyDescent="0.45">
      <c r="A430" s="85"/>
      <c r="B430" s="85"/>
      <c r="C430" s="194" t="s">
        <v>1247</v>
      </c>
      <c r="D430" s="85"/>
      <c r="E430" s="85"/>
      <c r="F430" s="85"/>
      <c r="G430" s="84"/>
      <c r="H430" s="84"/>
      <c r="I430" s="84"/>
      <c r="J430" s="84"/>
      <c r="K430" s="84"/>
      <c r="L430" s="84"/>
      <c r="M430" s="84"/>
      <c r="N430" s="84"/>
      <c r="O430" s="84"/>
      <c r="P430" s="84"/>
      <c r="Q430" s="84"/>
      <c r="R430" s="84"/>
      <c r="S430" s="13"/>
    </row>
    <row r="431" spans="1:19" s="3" customFormat="1" x14ac:dyDescent="0.45">
      <c r="A431" s="85"/>
      <c r="B431" s="85"/>
      <c r="C431" s="194" t="s">
        <v>1248</v>
      </c>
      <c r="D431" s="85"/>
      <c r="E431" s="85"/>
      <c r="F431" s="85"/>
      <c r="G431" s="84"/>
      <c r="H431" s="84"/>
      <c r="I431" s="84"/>
      <c r="J431" s="84"/>
      <c r="K431" s="84"/>
      <c r="L431" s="84"/>
      <c r="M431" s="84"/>
      <c r="N431" s="84"/>
      <c r="O431" s="84"/>
      <c r="P431" s="84"/>
      <c r="Q431" s="84"/>
      <c r="R431" s="84"/>
      <c r="S431" s="13"/>
    </row>
    <row r="432" spans="1:19" s="3" customFormat="1" ht="12" customHeight="1" x14ac:dyDescent="0.45">
      <c r="A432" s="85"/>
      <c r="B432" s="4"/>
      <c r="C432" s="378"/>
      <c r="D432" s="378"/>
      <c r="E432" s="378"/>
      <c r="F432" s="393"/>
      <c r="G432" s="84"/>
      <c r="H432" s="84"/>
      <c r="I432" s="84"/>
      <c r="J432" s="84"/>
      <c r="K432" s="84"/>
      <c r="L432" s="84"/>
      <c r="M432" s="84"/>
      <c r="N432" s="84"/>
      <c r="O432" s="84"/>
      <c r="P432" s="84"/>
      <c r="Q432" s="84"/>
      <c r="R432" s="84"/>
      <c r="S432" s="13"/>
    </row>
    <row r="433" spans="1:19" s="3" customFormat="1" ht="21.75" customHeight="1" x14ac:dyDescent="0.45">
      <c r="A433" s="85"/>
      <c r="B433" s="378" t="s">
        <v>94</v>
      </c>
      <c r="C433" s="379" t="s">
        <v>1143</v>
      </c>
      <c r="D433" s="320">
        <v>40000</v>
      </c>
      <c r="E433" s="239" t="s">
        <v>55</v>
      </c>
      <c r="F433" s="83" t="s">
        <v>262</v>
      </c>
      <c r="G433" s="84"/>
      <c r="H433" s="84"/>
      <c r="I433" s="84"/>
      <c r="J433" s="84"/>
      <c r="K433" s="59"/>
      <c r="L433" s="59"/>
      <c r="M433" s="59"/>
      <c r="N433" s="59"/>
      <c r="O433" s="59"/>
      <c r="P433" s="59"/>
      <c r="Q433" s="59"/>
      <c r="R433" s="59"/>
      <c r="S433" s="13"/>
    </row>
    <row r="434" spans="1:19" s="3" customFormat="1" ht="21.75" customHeight="1" x14ac:dyDescent="0.45">
      <c r="A434" s="85"/>
      <c r="B434" s="138"/>
      <c r="C434" s="379" t="s">
        <v>1263</v>
      </c>
      <c r="D434" s="139"/>
      <c r="E434" s="59"/>
      <c r="F434" s="83" t="s">
        <v>132</v>
      </c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13"/>
    </row>
    <row r="435" spans="1:19" s="3" customFormat="1" ht="21.75" customHeight="1" x14ac:dyDescent="0.45">
      <c r="A435" s="115"/>
      <c r="B435" s="395"/>
      <c r="C435" s="400" t="s">
        <v>1264</v>
      </c>
      <c r="D435" s="396"/>
      <c r="E435" s="396"/>
      <c r="F435" s="404"/>
      <c r="G435" s="335"/>
      <c r="H435" s="335"/>
      <c r="I435" s="335"/>
      <c r="J435" s="335"/>
      <c r="K435" s="335"/>
      <c r="L435" s="335"/>
      <c r="M435" s="335"/>
      <c r="N435" s="335"/>
      <c r="O435" s="335"/>
      <c r="P435" s="335"/>
      <c r="Q435" s="335"/>
      <c r="R435" s="335"/>
      <c r="S435" s="13"/>
    </row>
    <row r="436" spans="1:19" s="3" customFormat="1" ht="24.75" customHeight="1" x14ac:dyDescent="0.45">
      <c r="A436" s="68" t="s">
        <v>1423</v>
      </c>
      <c r="B436" s="13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13">
        <v>19</v>
      </c>
    </row>
    <row r="437" spans="1:19" s="3" customFormat="1" x14ac:dyDescent="0.45">
      <c r="A437" s="114" t="s">
        <v>12</v>
      </c>
      <c r="B437" s="114" t="s">
        <v>13</v>
      </c>
      <c r="C437" s="114" t="s">
        <v>14</v>
      </c>
      <c r="D437" s="114" t="s">
        <v>59</v>
      </c>
      <c r="E437" s="114" t="s">
        <v>16</v>
      </c>
      <c r="F437" s="114" t="s">
        <v>17</v>
      </c>
      <c r="G437" s="434" t="s">
        <v>210</v>
      </c>
      <c r="H437" s="435"/>
      <c r="I437" s="436"/>
      <c r="J437" s="434" t="s">
        <v>613</v>
      </c>
      <c r="K437" s="435"/>
      <c r="L437" s="435"/>
      <c r="M437" s="435"/>
      <c r="N437" s="435"/>
      <c r="O437" s="435"/>
      <c r="P437" s="435"/>
      <c r="Q437" s="435"/>
      <c r="R437" s="436"/>
      <c r="S437" s="13"/>
    </row>
    <row r="438" spans="1:19" s="3" customFormat="1" ht="24.75" x14ac:dyDescent="0.45">
      <c r="A438" s="115"/>
      <c r="B438" s="115"/>
      <c r="C438" s="115" t="s">
        <v>15</v>
      </c>
      <c r="D438" s="115"/>
      <c r="E438" s="115"/>
      <c r="F438" s="115" t="s">
        <v>18</v>
      </c>
      <c r="G438" s="209" t="s">
        <v>19</v>
      </c>
      <c r="H438" s="209" t="s">
        <v>20</v>
      </c>
      <c r="I438" s="209" t="s">
        <v>21</v>
      </c>
      <c r="J438" s="209" t="s">
        <v>22</v>
      </c>
      <c r="K438" s="209" t="s">
        <v>23</v>
      </c>
      <c r="L438" s="209" t="s">
        <v>24</v>
      </c>
      <c r="M438" s="209" t="s">
        <v>25</v>
      </c>
      <c r="N438" s="209" t="s">
        <v>26</v>
      </c>
      <c r="O438" s="209" t="s">
        <v>27</v>
      </c>
      <c r="P438" s="209" t="s">
        <v>28</v>
      </c>
      <c r="Q438" s="209" t="s">
        <v>29</v>
      </c>
      <c r="R438" s="209" t="s">
        <v>30</v>
      </c>
      <c r="S438" s="13"/>
    </row>
    <row r="439" spans="1:19" s="3" customFormat="1" x14ac:dyDescent="0.45">
      <c r="A439" s="85"/>
      <c r="B439" s="85"/>
      <c r="C439" s="214" t="s">
        <v>1265</v>
      </c>
      <c r="D439" s="85"/>
      <c r="E439" s="85"/>
      <c r="F439" s="85"/>
      <c r="G439" s="84"/>
      <c r="H439" s="84"/>
      <c r="I439" s="84"/>
      <c r="J439" s="84"/>
      <c r="K439" s="84"/>
      <c r="L439" s="84"/>
      <c r="M439" s="84"/>
      <c r="N439" s="84"/>
      <c r="O439" s="84"/>
      <c r="P439" s="84"/>
      <c r="Q439" s="84"/>
      <c r="R439" s="84"/>
      <c r="S439" s="13"/>
    </row>
    <row r="440" spans="1:19" s="3" customFormat="1" x14ac:dyDescent="0.45">
      <c r="A440" s="85"/>
      <c r="B440" s="85"/>
      <c r="C440" s="214" t="s">
        <v>1268</v>
      </c>
      <c r="D440" s="85"/>
      <c r="E440" s="85"/>
      <c r="F440" s="85"/>
      <c r="G440" s="84"/>
      <c r="H440" s="84"/>
      <c r="I440" s="84"/>
      <c r="J440" s="84"/>
      <c r="K440" s="84"/>
      <c r="L440" s="84"/>
      <c r="M440" s="84"/>
      <c r="N440" s="84"/>
      <c r="O440" s="84"/>
      <c r="P440" s="84"/>
      <c r="Q440" s="84"/>
      <c r="R440" s="84"/>
      <c r="S440" s="13"/>
    </row>
    <row r="441" spans="1:19" s="3" customFormat="1" ht="12.75" customHeight="1" x14ac:dyDescent="0.45">
      <c r="A441" s="85"/>
      <c r="C441" s="378"/>
      <c r="D441" s="378"/>
      <c r="E441" s="378"/>
      <c r="F441" s="393"/>
      <c r="G441" s="84"/>
      <c r="H441" s="84"/>
      <c r="I441" s="84"/>
      <c r="J441" s="84"/>
      <c r="K441" s="84"/>
      <c r="L441" s="84"/>
      <c r="M441" s="84"/>
      <c r="N441" s="84"/>
      <c r="O441" s="84"/>
      <c r="P441" s="84"/>
      <c r="Q441" s="84"/>
      <c r="R441" s="84"/>
      <c r="S441" s="13"/>
    </row>
    <row r="442" spans="1:19" s="3" customFormat="1" x14ac:dyDescent="0.45">
      <c r="A442" s="85"/>
      <c r="B442" s="378" t="s">
        <v>186</v>
      </c>
      <c r="C442" s="378" t="s">
        <v>1143</v>
      </c>
      <c r="D442" s="320">
        <v>3000</v>
      </c>
      <c r="E442" s="239" t="s">
        <v>55</v>
      </c>
      <c r="F442" s="83" t="s">
        <v>262</v>
      </c>
      <c r="G442" s="84"/>
      <c r="H442" s="84"/>
      <c r="I442" s="84"/>
      <c r="J442" s="84"/>
      <c r="K442" s="59"/>
      <c r="L442" s="59"/>
      <c r="M442" s="59"/>
      <c r="N442" s="59"/>
      <c r="O442" s="59"/>
      <c r="P442" s="59"/>
      <c r="Q442" s="59"/>
      <c r="R442" s="59"/>
      <c r="S442" s="13"/>
    </row>
    <row r="443" spans="1:19" s="3" customFormat="1" x14ac:dyDescent="0.45">
      <c r="A443" s="85"/>
      <c r="B443" s="85"/>
      <c r="C443" s="378" t="s">
        <v>1266</v>
      </c>
      <c r="D443" s="378"/>
      <c r="E443" s="59"/>
      <c r="F443" s="83" t="s">
        <v>132</v>
      </c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13"/>
    </row>
    <row r="444" spans="1:19" s="3" customFormat="1" x14ac:dyDescent="0.45">
      <c r="A444" s="85"/>
      <c r="B444" s="85"/>
      <c r="C444" s="139" t="s">
        <v>1267</v>
      </c>
      <c r="D444" s="139"/>
      <c r="E444" s="139"/>
      <c r="F444" s="85"/>
      <c r="G444" s="84"/>
      <c r="H444" s="84"/>
      <c r="I444" s="84"/>
      <c r="J444" s="84"/>
      <c r="K444" s="84"/>
      <c r="L444" s="84"/>
      <c r="M444" s="84"/>
      <c r="N444" s="84"/>
      <c r="O444" s="84"/>
      <c r="P444" s="84"/>
      <c r="Q444" s="84"/>
      <c r="R444" s="84"/>
      <c r="S444" s="13"/>
    </row>
    <row r="445" spans="1:19" s="2" customFormat="1" x14ac:dyDescent="0.45">
      <c r="A445" s="19"/>
      <c r="B445" s="85"/>
      <c r="C445" s="139" t="s">
        <v>1269</v>
      </c>
      <c r="D445" s="139"/>
      <c r="E445" s="139"/>
      <c r="F445" s="19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15"/>
    </row>
    <row r="446" spans="1:19" s="2" customFormat="1" ht="12.75" customHeight="1" x14ac:dyDescent="0.45">
      <c r="A446" s="19"/>
      <c r="B446" s="85"/>
      <c r="C446" s="31"/>
      <c r="D446" s="19"/>
      <c r="E446" s="19"/>
      <c r="F446" s="19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15"/>
    </row>
    <row r="447" spans="1:19" s="2" customFormat="1" x14ac:dyDescent="0.45">
      <c r="A447" s="19"/>
      <c r="B447" s="378" t="s">
        <v>95</v>
      </c>
      <c r="C447" s="378" t="s">
        <v>1270</v>
      </c>
      <c r="D447" s="320">
        <v>30000</v>
      </c>
      <c r="E447" s="38" t="s">
        <v>55</v>
      </c>
      <c r="F447" s="23" t="s">
        <v>262</v>
      </c>
      <c r="G447" s="47"/>
      <c r="H447" s="47"/>
      <c r="I447" s="47"/>
      <c r="J447" s="47"/>
      <c r="K447" s="25"/>
      <c r="L447" s="25"/>
      <c r="M447" s="25"/>
      <c r="N447" s="25"/>
      <c r="O447" s="25"/>
      <c r="P447" s="25"/>
      <c r="Q447" s="25"/>
      <c r="R447" s="25"/>
      <c r="S447" s="15"/>
    </row>
    <row r="448" spans="1:19" s="2" customFormat="1" x14ac:dyDescent="0.45">
      <c r="A448" s="19"/>
      <c r="B448" s="85"/>
      <c r="C448" s="378" t="s">
        <v>1271</v>
      </c>
      <c r="D448" s="378"/>
      <c r="E448" s="25"/>
      <c r="F448" s="23" t="s">
        <v>132</v>
      </c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15"/>
    </row>
    <row r="449" spans="1:19" s="2" customFormat="1" x14ac:dyDescent="0.45">
      <c r="A449" s="19"/>
      <c r="B449" s="85"/>
      <c r="C449" s="378" t="s">
        <v>1272</v>
      </c>
      <c r="D449" s="378"/>
      <c r="E449" s="378"/>
      <c r="F449" s="19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15"/>
    </row>
    <row r="450" spans="1:19" s="2" customFormat="1" x14ac:dyDescent="0.45">
      <c r="A450" s="19"/>
      <c r="B450" s="85"/>
      <c r="C450" s="31" t="s">
        <v>1273</v>
      </c>
      <c r="D450" s="19"/>
      <c r="E450" s="19"/>
      <c r="F450" s="19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15"/>
    </row>
    <row r="451" spans="1:19" s="2" customFormat="1" x14ac:dyDescent="0.45">
      <c r="A451" s="19"/>
      <c r="B451" s="85"/>
      <c r="C451" s="31" t="s">
        <v>1274</v>
      </c>
      <c r="D451" s="19"/>
      <c r="E451" s="19"/>
      <c r="F451" s="19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15"/>
    </row>
    <row r="452" spans="1:19" s="2" customFormat="1" ht="13.5" customHeight="1" x14ac:dyDescent="0.45">
      <c r="A452" s="19"/>
      <c r="B452" s="222"/>
      <c r="C452" s="378"/>
      <c r="D452" s="378"/>
      <c r="E452" s="378"/>
      <c r="F452" s="402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15"/>
    </row>
    <row r="453" spans="1:19" s="2" customFormat="1" ht="21.75" customHeight="1" x14ac:dyDescent="0.45">
      <c r="A453" s="19"/>
      <c r="B453" s="378" t="s">
        <v>181</v>
      </c>
      <c r="C453" s="378" t="s">
        <v>1275</v>
      </c>
      <c r="D453" s="320">
        <v>8000</v>
      </c>
      <c r="E453" s="38" t="s">
        <v>55</v>
      </c>
      <c r="F453" s="23" t="s">
        <v>262</v>
      </c>
      <c r="G453" s="47"/>
      <c r="H453" s="47"/>
      <c r="I453" s="47"/>
      <c r="J453" s="47"/>
      <c r="K453" s="25"/>
      <c r="L453" s="25"/>
      <c r="M453" s="25"/>
      <c r="N453" s="25"/>
      <c r="O453" s="25"/>
      <c r="P453" s="25"/>
      <c r="Q453" s="25"/>
      <c r="R453" s="25"/>
      <c r="S453" s="15"/>
    </row>
    <row r="454" spans="1:19" s="2" customFormat="1" ht="21.75" customHeight="1" x14ac:dyDescent="0.45">
      <c r="A454" s="19"/>
      <c r="B454" s="85"/>
      <c r="C454" s="378" t="s">
        <v>1276</v>
      </c>
      <c r="D454" s="378"/>
      <c r="E454" s="25"/>
      <c r="F454" s="23" t="s">
        <v>132</v>
      </c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15"/>
    </row>
    <row r="455" spans="1:19" s="2" customFormat="1" ht="21.75" customHeight="1" x14ac:dyDescent="0.45">
      <c r="A455" s="19"/>
      <c r="B455" s="85"/>
      <c r="C455" s="378" t="s">
        <v>1279</v>
      </c>
      <c r="D455" s="378"/>
      <c r="E455" s="378"/>
      <c r="F455" s="106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15"/>
    </row>
    <row r="456" spans="1:19" s="2" customFormat="1" ht="21.75" customHeight="1" x14ac:dyDescent="0.45">
      <c r="A456" s="19"/>
      <c r="B456" s="85"/>
      <c r="C456" s="378" t="s">
        <v>1277</v>
      </c>
      <c r="D456" s="378"/>
      <c r="E456" s="378"/>
      <c r="F456" s="106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15"/>
    </row>
    <row r="457" spans="1:19" s="2" customFormat="1" x14ac:dyDescent="0.45">
      <c r="A457" s="19"/>
      <c r="B457" s="85"/>
      <c r="C457" s="31" t="s">
        <v>1278</v>
      </c>
      <c r="D457" s="19"/>
      <c r="E457" s="19"/>
      <c r="F457" s="106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15"/>
    </row>
    <row r="458" spans="1:19" s="2" customFormat="1" x14ac:dyDescent="0.45">
      <c r="A458" s="19"/>
      <c r="B458" s="85"/>
      <c r="C458" s="31" t="s">
        <v>1231</v>
      </c>
      <c r="D458" s="19"/>
      <c r="E458" s="19"/>
      <c r="F458" s="106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15"/>
    </row>
    <row r="459" spans="1:19" s="2" customFormat="1" x14ac:dyDescent="0.45">
      <c r="A459" s="18"/>
      <c r="B459" s="115"/>
      <c r="C459" s="410" t="s">
        <v>1280</v>
      </c>
      <c r="D459" s="18"/>
      <c r="E459" s="18"/>
      <c r="F459" s="18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15"/>
    </row>
    <row r="460" spans="1:19" s="3" customFormat="1" ht="24.75" customHeight="1" x14ac:dyDescent="0.45">
      <c r="A460" s="68" t="s">
        <v>1423</v>
      </c>
      <c r="B460" s="13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13">
        <v>20</v>
      </c>
    </row>
    <row r="461" spans="1:19" s="3" customFormat="1" x14ac:dyDescent="0.45">
      <c r="A461" s="114" t="s">
        <v>12</v>
      </c>
      <c r="B461" s="114" t="s">
        <v>13</v>
      </c>
      <c r="C461" s="114" t="s">
        <v>14</v>
      </c>
      <c r="D461" s="114" t="s">
        <v>59</v>
      </c>
      <c r="E461" s="114" t="s">
        <v>16</v>
      </c>
      <c r="F461" s="114" t="s">
        <v>17</v>
      </c>
      <c r="G461" s="434" t="s">
        <v>210</v>
      </c>
      <c r="H461" s="435"/>
      <c r="I461" s="436"/>
      <c r="J461" s="434" t="s">
        <v>613</v>
      </c>
      <c r="K461" s="435"/>
      <c r="L461" s="435"/>
      <c r="M461" s="435"/>
      <c r="N461" s="435"/>
      <c r="O461" s="435"/>
      <c r="P461" s="435"/>
      <c r="Q461" s="435"/>
      <c r="R461" s="436"/>
      <c r="S461" s="13"/>
    </row>
    <row r="462" spans="1:19" s="3" customFormat="1" ht="24.75" x14ac:dyDescent="0.45">
      <c r="A462" s="115"/>
      <c r="B462" s="115"/>
      <c r="C462" s="115" t="s">
        <v>15</v>
      </c>
      <c r="D462" s="115"/>
      <c r="E462" s="115"/>
      <c r="F462" s="115" t="s">
        <v>18</v>
      </c>
      <c r="G462" s="209" t="s">
        <v>19</v>
      </c>
      <c r="H462" s="209" t="s">
        <v>20</v>
      </c>
      <c r="I462" s="209" t="s">
        <v>21</v>
      </c>
      <c r="J462" s="209" t="s">
        <v>22</v>
      </c>
      <c r="K462" s="209" t="s">
        <v>23</v>
      </c>
      <c r="L462" s="209" t="s">
        <v>24</v>
      </c>
      <c r="M462" s="209" t="s">
        <v>25</v>
      </c>
      <c r="N462" s="209" t="s">
        <v>26</v>
      </c>
      <c r="O462" s="209" t="s">
        <v>27</v>
      </c>
      <c r="P462" s="209" t="s">
        <v>28</v>
      </c>
      <c r="Q462" s="209" t="s">
        <v>29</v>
      </c>
      <c r="R462" s="209" t="s">
        <v>30</v>
      </c>
      <c r="S462" s="13"/>
    </row>
    <row r="463" spans="1:19" s="2" customFormat="1" ht="21.75" customHeight="1" x14ac:dyDescent="0.45">
      <c r="A463" s="19"/>
      <c r="B463" s="378" t="s">
        <v>96</v>
      </c>
      <c r="C463" s="376" t="s">
        <v>1281</v>
      </c>
      <c r="D463" s="320">
        <v>3000</v>
      </c>
      <c r="E463" s="38" t="s">
        <v>55</v>
      </c>
      <c r="F463" s="23" t="s">
        <v>262</v>
      </c>
      <c r="G463" s="47"/>
      <c r="H463" s="47"/>
      <c r="I463" s="47"/>
      <c r="J463" s="47"/>
      <c r="K463" s="25"/>
      <c r="L463" s="25"/>
      <c r="M463" s="25"/>
      <c r="N463" s="25"/>
      <c r="O463" s="25"/>
      <c r="P463" s="25"/>
      <c r="Q463" s="25"/>
      <c r="R463" s="25"/>
      <c r="S463" s="15"/>
    </row>
    <row r="464" spans="1:19" s="2" customFormat="1" ht="21.75" customHeight="1" x14ac:dyDescent="0.45">
      <c r="A464" s="19"/>
      <c r="B464" s="85"/>
      <c r="C464" s="376" t="s">
        <v>1282</v>
      </c>
      <c r="D464" s="378"/>
      <c r="E464" s="25"/>
      <c r="F464" s="23" t="s">
        <v>132</v>
      </c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15"/>
    </row>
    <row r="465" spans="1:19" s="2" customFormat="1" x14ac:dyDescent="0.45">
      <c r="A465" s="19"/>
      <c r="B465" s="85"/>
      <c r="C465" s="376" t="s">
        <v>1283</v>
      </c>
      <c r="D465" s="378"/>
      <c r="E465" s="378"/>
      <c r="F465" s="19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15"/>
    </row>
    <row r="466" spans="1:19" s="2" customFormat="1" x14ac:dyDescent="0.45">
      <c r="A466" s="19"/>
      <c r="B466" s="85"/>
      <c r="C466" s="360" t="s">
        <v>1231</v>
      </c>
      <c r="D466" s="19"/>
      <c r="E466" s="19"/>
      <c r="F466" s="19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15"/>
    </row>
    <row r="467" spans="1:19" s="2" customFormat="1" x14ac:dyDescent="0.45">
      <c r="A467" s="19"/>
      <c r="B467" s="85"/>
      <c r="C467" s="360" t="s">
        <v>1284</v>
      </c>
      <c r="D467" s="19"/>
      <c r="E467" s="19"/>
      <c r="F467" s="19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15"/>
    </row>
    <row r="468" spans="1:19" s="2" customFormat="1" x14ac:dyDescent="0.45">
      <c r="A468" s="19"/>
      <c r="B468" s="214" t="s">
        <v>187</v>
      </c>
      <c r="C468" s="31"/>
      <c r="D468" s="19"/>
      <c r="E468" s="19"/>
      <c r="F468" s="19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15"/>
    </row>
    <row r="469" spans="1:19" s="2" customFormat="1" ht="21.75" customHeight="1" x14ac:dyDescent="0.45">
      <c r="A469" s="19"/>
      <c r="B469" s="15" t="s">
        <v>1285</v>
      </c>
      <c r="C469" s="378" t="s">
        <v>1270</v>
      </c>
      <c r="D469" s="320">
        <v>25000</v>
      </c>
      <c r="E469" s="38" t="s">
        <v>55</v>
      </c>
      <c r="F469" s="23" t="s">
        <v>262</v>
      </c>
      <c r="G469" s="47"/>
      <c r="H469" s="47"/>
      <c r="I469" s="47"/>
      <c r="J469" s="47"/>
      <c r="K469" s="25"/>
      <c r="L469" s="25"/>
      <c r="M469" s="25"/>
      <c r="N469" s="25"/>
      <c r="O469" s="25"/>
      <c r="P469" s="25"/>
      <c r="Q469" s="25"/>
      <c r="R469" s="25"/>
      <c r="S469" s="15"/>
    </row>
    <row r="470" spans="1:19" s="2" customFormat="1" ht="21.75" customHeight="1" x14ac:dyDescent="0.45">
      <c r="A470" s="19"/>
      <c r="B470" s="15" t="s">
        <v>1286</v>
      </c>
      <c r="C470" s="378" t="s">
        <v>1287</v>
      </c>
      <c r="D470" s="378"/>
      <c r="E470" s="25"/>
      <c r="F470" s="23" t="s">
        <v>132</v>
      </c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15"/>
    </row>
    <row r="471" spans="1:19" s="2" customFormat="1" ht="21.75" customHeight="1" x14ac:dyDescent="0.45">
      <c r="A471" s="19"/>
      <c r="C471" s="378" t="s">
        <v>1288</v>
      </c>
      <c r="D471" s="378"/>
      <c r="E471" s="19"/>
      <c r="F471" s="19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15"/>
    </row>
    <row r="472" spans="1:19" s="2" customFormat="1" x14ac:dyDescent="0.45">
      <c r="A472" s="19"/>
      <c r="C472" s="378" t="s">
        <v>1290</v>
      </c>
      <c r="D472" s="378"/>
      <c r="E472" s="19"/>
      <c r="F472" s="19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15"/>
    </row>
    <row r="473" spans="1:19" s="2" customFormat="1" x14ac:dyDescent="0.45">
      <c r="A473" s="19"/>
      <c r="C473" s="378" t="s">
        <v>1291</v>
      </c>
      <c r="D473" s="378"/>
      <c r="E473" s="19"/>
      <c r="F473" s="19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15"/>
    </row>
    <row r="474" spans="1:19" s="2" customFormat="1" ht="5.25" customHeight="1" x14ac:dyDescent="0.45">
      <c r="A474" s="19"/>
      <c r="C474" s="376"/>
      <c r="D474" s="378"/>
      <c r="E474" s="19"/>
      <c r="F474" s="19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15"/>
    </row>
    <row r="475" spans="1:19" s="2" customFormat="1" ht="21.75" customHeight="1" x14ac:dyDescent="0.45">
      <c r="A475" s="19"/>
      <c r="B475" s="15" t="s">
        <v>1285</v>
      </c>
      <c r="C475" s="376" t="s">
        <v>1143</v>
      </c>
      <c r="D475" s="320">
        <v>25000</v>
      </c>
      <c r="E475" s="38" t="s">
        <v>55</v>
      </c>
      <c r="F475" s="23" t="s">
        <v>262</v>
      </c>
      <c r="G475" s="47"/>
      <c r="H475" s="47"/>
      <c r="I475" s="47"/>
      <c r="J475" s="47"/>
      <c r="K475" s="25"/>
      <c r="L475" s="25"/>
      <c r="M475" s="25"/>
      <c r="N475" s="25"/>
      <c r="O475" s="25"/>
      <c r="P475" s="25"/>
      <c r="Q475" s="25"/>
      <c r="R475" s="25"/>
      <c r="S475" s="15"/>
    </row>
    <row r="476" spans="1:19" s="2" customFormat="1" ht="21.75" customHeight="1" x14ac:dyDescent="0.45">
      <c r="A476" s="19"/>
      <c r="B476" s="15" t="s">
        <v>1289</v>
      </c>
      <c r="C476" s="376" t="s">
        <v>1287</v>
      </c>
      <c r="D476" s="378"/>
      <c r="E476" s="25"/>
      <c r="F476" s="23" t="s">
        <v>132</v>
      </c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15"/>
    </row>
    <row r="477" spans="1:19" s="2" customFormat="1" ht="21.75" customHeight="1" x14ac:dyDescent="0.45">
      <c r="A477" s="19"/>
      <c r="C477" s="376" t="s">
        <v>1288</v>
      </c>
      <c r="D477" s="378"/>
      <c r="E477" s="19"/>
      <c r="F477" s="19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15"/>
    </row>
    <row r="478" spans="1:19" s="2" customFormat="1" x14ac:dyDescent="0.45">
      <c r="A478" s="19"/>
      <c r="C478" s="376" t="s">
        <v>1290</v>
      </c>
      <c r="D478" s="378"/>
      <c r="E478" s="19"/>
      <c r="F478" s="19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15"/>
    </row>
    <row r="479" spans="1:19" s="2" customFormat="1" x14ac:dyDescent="0.45">
      <c r="A479" s="19"/>
      <c r="B479" s="85"/>
      <c r="C479" s="31" t="s">
        <v>1292</v>
      </c>
      <c r="D479" s="19"/>
      <c r="E479" s="19"/>
      <c r="F479" s="106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15"/>
    </row>
    <row r="480" spans="1:19" s="2" customFormat="1" x14ac:dyDescent="0.45">
      <c r="A480" s="19"/>
      <c r="B480" s="378" t="s">
        <v>179</v>
      </c>
      <c r="C480" s="378"/>
      <c r="D480" s="378"/>
      <c r="E480" s="378"/>
      <c r="F480" s="37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15"/>
    </row>
    <row r="481" spans="1:19" s="2" customFormat="1" ht="21.75" customHeight="1" x14ac:dyDescent="0.45">
      <c r="A481" s="19"/>
      <c r="B481" s="379" t="s">
        <v>1303</v>
      </c>
      <c r="C481" s="379" t="s">
        <v>1294</v>
      </c>
      <c r="D481" s="320">
        <v>126900</v>
      </c>
      <c r="E481" s="38" t="s">
        <v>55</v>
      </c>
      <c r="F481" s="23" t="s">
        <v>262</v>
      </c>
      <c r="G481" s="47"/>
      <c r="H481" s="47"/>
      <c r="I481" s="47"/>
      <c r="J481" s="47"/>
      <c r="K481" s="25"/>
      <c r="L481" s="25"/>
      <c r="M481" s="25"/>
      <c r="N481" s="25"/>
      <c r="O481" s="25"/>
      <c r="P481" s="25"/>
      <c r="Q481" s="25"/>
      <c r="R481" s="25"/>
      <c r="S481" s="15"/>
    </row>
    <row r="482" spans="1:19" s="2" customFormat="1" ht="21.75" customHeight="1" x14ac:dyDescent="0.45">
      <c r="A482" s="19"/>
      <c r="B482" s="222"/>
      <c r="C482" s="379" t="s">
        <v>1295</v>
      </c>
      <c r="D482" s="139"/>
      <c r="E482" s="25"/>
      <c r="F482" s="23" t="s">
        <v>132</v>
      </c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15"/>
    </row>
    <row r="483" spans="1:19" s="2" customFormat="1" ht="21.75" customHeight="1" x14ac:dyDescent="0.45">
      <c r="A483" s="18"/>
      <c r="B483" s="397"/>
      <c r="C483" s="400" t="s">
        <v>1296</v>
      </c>
      <c r="D483" s="396"/>
      <c r="E483" s="397"/>
      <c r="F483" s="411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15"/>
    </row>
    <row r="484" spans="1:19" s="3" customFormat="1" ht="24.75" customHeight="1" x14ac:dyDescent="0.45">
      <c r="A484" s="68" t="s">
        <v>1423</v>
      </c>
      <c r="B484" s="13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13">
        <v>21</v>
      </c>
    </row>
    <row r="485" spans="1:19" s="3" customFormat="1" x14ac:dyDescent="0.45">
      <c r="A485" s="114" t="s">
        <v>12</v>
      </c>
      <c r="B485" s="114" t="s">
        <v>13</v>
      </c>
      <c r="C485" s="114" t="s">
        <v>14</v>
      </c>
      <c r="D485" s="114" t="s">
        <v>59</v>
      </c>
      <c r="E485" s="114" t="s">
        <v>16</v>
      </c>
      <c r="F485" s="114" t="s">
        <v>17</v>
      </c>
      <c r="G485" s="434" t="s">
        <v>210</v>
      </c>
      <c r="H485" s="435"/>
      <c r="I485" s="436"/>
      <c r="J485" s="434" t="s">
        <v>613</v>
      </c>
      <c r="K485" s="435"/>
      <c r="L485" s="435"/>
      <c r="M485" s="435"/>
      <c r="N485" s="435"/>
      <c r="O485" s="435"/>
      <c r="P485" s="435"/>
      <c r="Q485" s="435"/>
      <c r="R485" s="436"/>
      <c r="S485" s="13"/>
    </row>
    <row r="486" spans="1:19" s="3" customFormat="1" ht="24.75" x14ac:dyDescent="0.45">
      <c r="A486" s="115"/>
      <c r="B486" s="115"/>
      <c r="C486" s="115" t="s">
        <v>15</v>
      </c>
      <c r="D486" s="115"/>
      <c r="E486" s="115"/>
      <c r="F486" s="115" t="s">
        <v>18</v>
      </c>
      <c r="G486" s="209" t="s">
        <v>19</v>
      </c>
      <c r="H486" s="209" t="s">
        <v>20</v>
      </c>
      <c r="I486" s="209" t="s">
        <v>21</v>
      </c>
      <c r="J486" s="209" t="s">
        <v>22</v>
      </c>
      <c r="K486" s="209" t="s">
        <v>23</v>
      </c>
      <c r="L486" s="209" t="s">
        <v>24</v>
      </c>
      <c r="M486" s="209" t="s">
        <v>25</v>
      </c>
      <c r="N486" s="209" t="s">
        <v>26</v>
      </c>
      <c r="O486" s="209" t="s">
        <v>27</v>
      </c>
      <c r="P486" s="209" t="s">
        <v>28</v>
      </c>
      <c r="Q486" s="209" t="s">
        <v>29</v>
      </c>
      <c r="R486" s="209" t="s">
        <v>30</v>
      </c>
      <c r="S486" s="13"/>
    </row>
    <row r="487" spans="1:19" s="2" customFormat="1" ht="21.75" customHeight="1" x14ac:dyDescent="0.45">
      <c r="A487" s="19"/>
      <c r="B487" s="222"/>
      <c r="C487" s="379" t="s">
        <v>1297</v>
      </c>
      <c r="D487" s="139"/>
      <c r="E487" s="222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15"/>
    </row>
    <row r="488" spans="1:19" s="2" customFormat="1" ht="21.75" customHeight="1" x14ac:dyDescent="0.45">
      <c r="A488" s="19"/>
      <c r="B488" s="222"/>
      <c r="C488" s="379" t="s">
        <v>1298</v>
      </c>
      <c r="D488" s="139"/>
      <c r="E488" s="222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15"/>
    </row>
    <row r="489" spans="1:19" s="2" customFormat="1" ht="21.75" customHeight="1" x14ac:dyDescent="0.45">
      <c r="A489" s="19"/>
      <c r="B489" s="222"/>
      <c r="C489" s="139" t="s">
        <v>1299</v>
      </c>
      <c r="D489" s="139"/>
      <c r="E489" s="222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15"/>
    </row>
    <row r="490" spans="1:19" s="2" customFormat="1" ht="21.75" customHeight="1" x14ac:dyDescent="0.45">
      <c r="A490" s="19"/>
      <c r="B490" s="222"/>
      <c r="C490" s="139" t="s">
        <v>1293</v>
      </c>
      <c r="D490" s="139"/>
      <c r="E490" s="222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15"/>
    </row>
    <row r="491" spans="1:19" s="2" customFormat="1" ht="21.75" customHeight="1" x14ac:dyDescent="0.45">
      <c r="A491" s="19"/>
      <c r="B491" s="378" t="s">
        <v>1301</v>
      </c>
      <c r="C491" s="139"/>
      <c r="D491" s="139"/>
      <c r="E491" s="222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15"/>
    </row>
    <row r="492" spans="1:19" s="2" customFormat="1" ht="21.75" customHeight="1" x14ac:dyDescent="0.45">
      <c r="A492" s="19"/>
      <c r="B492" s="379" t="s">
        <v>1304</v>
      </c>
      <c r="C492" s="379" t="s">
        <v>1305</v>
      </c>
      <c r="D492" s="320">
        <v>50000</v>
      </c>
      <c r="E492" s="38" t="s">
        <v>55</v>
      </c>
      <c r="F492" s="23" t="s">
        <v>262</v>
      </c>
      <c r="G492" s="47"/>
      <c r="H492" s="47"/>
      <c r="I492" s="47"/>
      <c r="J492" s="47"/>
      <c r="K492" s="25"/>
      <c r="L492" s="25"/>
      <c r="M492" s="25"/>
      <c r="N492" s="25"/>
      <c r="O492" s="25"/>
      <c r="P492" s="25"/>
      <c r="Q492" s="25"/>
      <c r="R492" s="25"/>
      <c r="S492" s="15"/>
    </row>
    <row r="493" spans="1:19" s="2" customFormat="1" ht="21.75" customHeight="1" x14ac:dyDescent="0.45">
      <c r="A493" s="19"/>
      <c r="B493" s="25" t="s">
        <v>1302</v>
      </c>
      <c r="C493" s="379" t="s">
        <v>1306</v>
      </c>
      <c r="D493" s="139"/>
      <c r="E493" s="25"/>
      <c r="F493" s="23" t="s">
        <v>132</v>
      </c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15"/>
    </row>
    <row r="494" spans="1:19" s="2" customFormat="1" ht="21.75" customHeight="1" x14ac:dyDescent="0.45">
      <c r="A494" s="19"/>
      <c r="B494" s="222"/>
      <c r="C494" s="379" t="s">
        <v>1307</v>
      </c>
      <c r="D494" s="139"/>
      <c r="E494" s="222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15"/>
    </row>
    <row r="495" spans="1:19" s="2" customFormat="1" x14ac:dyDescent="0.45">
      <c r="A495" s="19"/>
      <c r="B495" s="222"/>
      <c r="C495" s="139" t="s">
        <v>1292</v>
      </c>
      <c r="D495" s="139"/>
      <c r="E495" s="222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15"/>
    </row>
    <row r="496" spans="1:19" s="2" customFormat="1" ht="12.75" customHeight="1" x14ac:dyDescent="0.45">
      <c r="A496" s="19"/>
      <c r="B496" s="222"/>
      <c r="C496" s="139"/>
      <c r="D496" s="139"/>
      <c r="E496" s="222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15"/>
    </row>
    <row r="497" spans="1:19" s="2" customFormat="1" ht="21.75" customHeight="1" x14ac:dyDescent="0.45">
      <c r="A497" s="19"/>
      <c r="B497" s="379" t="s">
        <v>1309</v>
      </c>
      <c r="C497" s="379" t="s">
        <v>1305</v>
      </c>
      <c r="D497" s="320">
        <v>60000</v>
      </c>
      <c r="E497" s="38" t="s">
        <v>55</v>
      </c>
      <c r="F497" s="23" t="s">
        <v>262</v>
      </c>
      <c r="G497" s="47"/>
      <c r="H497" s="47"/>
      <c r="I497" s="47"/>
      <c r="J497" s="47"/>
      <c r="K497" s="25"/>
      <c r="L497" s="25"/>
      <c r="M497" s="25"/>
      <c r="N497" s="25"/>
      <c r="O497" s="25"/>
      <c r="P497" s="25"/>
      <c r="Q497" s="25"/>
      <c r="R497" s="25"/>
      <c r="S497" s="15"/>
    </row>
    <row r="498" spans="1:19" s="9" customFormat="1" ht="21" customHeight="1" x14ac:dyDescent="0.45">
      <c r="A498" s="85"/>
      <c r="B498" s="59" t="s">
        <v>1308</v>
      </c>
      <c r="C498" s="379" t="s">
        <v>1300</v>
      </c>
      <c r="D498" s="139"/>
      <c r="E498" s="25"/>
      <c r="F498" s="23" t="s">
        <v>132</v>
      </c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13"/>
    </row>
    <row r="499" spans="1:19" ht="21" customHeight="1" x14ac:dyDescent="0.45">
      <c r="A499" s="19"/>
      <c r="B499" s="59"/>
      <c r="C499" s="379" t="s">
        <v>1244</v>
      </c>
      <c r="D499" s="139"/>
      <c r="E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</row>
    <row r="500" spans="1:19" ht="21" customHeight="1" x14ac:dyDescent="0.45">
      <c r="A500" s="19"/>
      <c r="B500" s="7"/>
      <c r="C500" s="379" t="s">
        <v>1310</v>
      </c>
      <c r="D500" s="139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</row>
    <row r="501" spans="1:19" ht="12.75" customHeight="1" x14ac:dyDescent="0.45">
      <c r="A501" s="19"/>
      <c r="B501" s="139"/>
      <c r="C501" s="139"/>
      <c r="D501" s="139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</row>
    <row r="502" spans="1:19" ht="21" customHeight="1" x14ac:dyDescent="0.45">
      <c r="A502" s="19"/>
      <c r="B502" s="378" t="s">
        <v>94</v>
      </c>
      <c r="C502" s="379" t="s">
        <v>1143</v>
      </c>
      <c r="D502" s="320">
        <v>10000</v>
      </c>
      <c r="E502" s="38" t="s">
        <v>55</v>
      </c>
      <c r="F502" s="232" t="s">
        <v>201</v>
      </c>
      <c r="G502" s="47"/>
      <c r="H502" s="47"/>
      <c r="I502" s="47"/>
      <c r="J502" s="47"/>
      <c r="K502" s="25"/>
      <c r="L502" s="25"/>
      <c r="M502" s="25"/>
      <c r="N502" s="25"/>
      <c r="O502" s="25"/>
      <c r="P502" s="25"/>
      <c r="Q502" s="25"/>
      <c r="R502" s="25"/>
    </row>
    <row r="503" spans="1:19" ht="21" customHeight="1" x14ac:dyDescent="0.45">
      <c r="A503" s="19"/>
      <c r="B503" s="138"/>
      <c r="C503" s="25" t="s">
        <v>1311</v>
      </c>
      <c r="D503" s="139"/>
      <c r="E503" s="139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</row>
    <row r="504" spans="1:19" ht="21" customHeight="1" x14ac:dyDescent="0.45">
      <c r="A504" s="19"/>
      <c r="B504" s="138"/>
      <c r="C504" s="379" t="s">
        <v>1312</v>
      </c>
      <c r="D504" s="139"/>
      <c r="E504" s="139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</row>
    <row r="505" spans="1:19" ht="21" customHeight="1" x14ac:dyDescent="0.45">
      <c r="A505" s="19"/>
      <c r="B505" s="138"/>
      <c r="C505" s="379" t="s">
        <v>1313</v>
      </c>
      <c r="D505" s="139"/>
      <c r="E505" s="139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</row>
    <row r="506" spans="1:19" ht="21" customHeight="1" x14ac:dyDescent="0.45">
      <c r="A506" s="18"/>
      <c r="B506" s="119"/>
      <c r="C506" s="399" t="s">
        <v>1322</v>
      </c>
      <c r="D506" s="399"/>
      <c r="E506" s="399"/>
      <c r="F506" s="399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</row>
    <row r="507" spans="1:19" s="8" customFormat="1" ht="21" customHeight="1" x14ac:dyDescent="0.45">
      <c r="A507" s="77"/>
      <c r="B507" s="78"/>
      <c r="C507" s="389"/>
      <c r="D507" s="389"/>
      <c r="E507" s="389"/>
      <c r="F507" s="389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</row>
    <row r="508" spans="1:19" s="3" customFormat="1" ht="24.75" customHeight="1" x14ac:dyDescent="0.45">
      <c r="A508" s="68" t="s">
        <v>1423</v>
      </c>
      <c r="B508" s="13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13">
        <v>22</v>
      </c>
    </row>
    <row r="509" spans="1:19" s="3" customFormat="1" x14ac:dyDescent="0.45">
      <c r="A509" s="114" t="s">
        <v>12</v>
      </c>
      <c r="B509" s="114" t="s">
        <v>13</v>
      </c>
      <c r="C509" s="114" t="s">
        <v>14</v>
      </c>
      <c r="D509" s="114" t="s">
        <v>59</v>
      </c>
      <c r="E509" s="114" t="s">
        <v>16</v>
      </c>
      <c r="F509" s="114" t="s">
        <v>17</v>
      </c>
      <c r="G509" s="434" t="s">
        <v>210</v>
      </c>
      <c r="H509" s="435"/>
      <c r="I509" s="436"/>
      <c r="J509" s="434" t="s">
        <v>613</v>
      </c>
      <c r="K509" s="435"/>
      <c r="L509" s="435"/>
      <c r="M509" s="435"/>
      <c r="N509" s="435"/>
      <c r="O509" s="435"/>
      <c r="P509" s="435"/>
      <c r="Q509" s="435"/>
      <c r="R509" s="436"/>
      <c r="S509" s="13"/>
    </row>
    <row r="510" spans="1:19" s="3" customFormat="1" ht="24.75" x14ac:dyDescent="0.45">
      <c r="A510" s="115"/>
      <c r="B510" s="115"/>
      <c r="C510" s="115" t="s">
        <v>15</v>
      </c>
      <c r="D510" s="115"/>
      <c r="E510" s="115"/>
      <c r="F510" s="115" t="s">
        <v>18</v>
      </c>
      <c r="G510" s="209" t="s">
        <v>19</v>
      </c>
      <c r="H510" s="209" t="s">
        <v>20</v>
      </c>
      <c r="I510" s="209" t="s">
        <v>21</v>
      </c>
      <c r="J510" s="209" t="s">
        <v>22</v>
      </c>
      <c r="K510" s="209" t="s">
        <v>23</v>
      </c>
      <c r="L510" s="209" t="s">
        <v>24</v>
      </c>
      <c r="M510" s="209" t="s">
        <v>25</v>
      </c>
      <c r="N510" s="209" t="s">
        <v>26</v>
      </c>
      <c r="O510" s="209" t="s">
        <v>27</v>
      </c>
      <c r="P510" s="209" t="s">
        <v>28</v>
      </c>
      <c r="Q510" s="209" t="s">
        <v>29</v>
      </c>
      <c r="R510" s="209" t="s">
        <v>30</v>
      </c>
      <c r="S510" s="13"/>
    </row>
    <row r="511" spans="1:19" ht="21" customHeight="1" x14ac:dyDescent="0.45">
      <c r="A511" s="19"/>
      <c r="B511" s="378" t="s">
        <v>186</v>
      </c>
      <c r="C511" s="379" t="s">
        <v>1143</v>
      </c>
      <c r="D511" s="320">
        <v>5000</v>
      </c>
      <c r="E511" s="38" t="s">
        <v>55</v>
      </c>
      <c r="F511" s="232" t="s">
        <v>201</v>
      </c>
      <c r="G511" s="47"/>
      <c r="H511" s="47"/>
      <c r="I511" s="47"/>
      <c r="J511" s="47"/>
      <c r="K511" s="25"/>
      <c r="L511" s="25"/>
      <c r="M511" s="25"/>
      <c r="N511" s="25"/>
      <c r="O511" s="25"/>
      <c r="P511" s="25"/>
      <c r="Q511" s="25"/>
      <c r="R511" s="25"/>
    </row>
    <row r="512" spans="1:19" ht="21" customHeight="1" x14ac:dyDescent="0.45">
      <c r="A512" s="19"/>
      <c r="B512" s="138"/>
      <c r="C512" s="379" t="s">
        <v>1314</v>
      </c>
      <c r="D512" s="139"/>
      <c r="E512" s="139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</row>
    <row r="513" spans="1:18" ht="21" customHeight="1" x14ac:dyDescent="0.45">
      <c r="A513" s="19"/>
      <c r="B513" s="138"/>
      <c r="C513" s="379" t="s">
        <v>1315</v>
      </c>
      <c r="D513" s="139"/>
      <c r="E513" s="139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</row>
    <row r="514" spans="1:18" ht="21" customHeight="1" x14ac:dyDescent="0.45">
      <c r="A514" s="19"/>
      <c r="B514" s="138"/>
      <c r="C514" s="379" t="s">
        <v>1299</v>
      </c>
      <c r="D514" s="139"/>
      <c r="E514" s="139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</row>
    <row r="515" spans="1:18" ht="21" customHeight="1" x14ac:dyDescent="0.45">
      <c r="A515" s="19"/>
      <c r="B515" s="138"/>
      <c r="C515" s="379" t="s">
        <v>1321</v>
      </c>
      <c r="D515" s="139"/>
      <c r="E515" s="139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</row>
    <row r="516" spans="1:18" ht="13.5" customHeight="1" x14ac:dyDescent="0.45">
      <c r="A516" s="19"/>
      <c r="C516" s="378"/>
      <c r="D516" s="378"/>
      <c r="E516" s="378"/>
      <c r="F516" s="378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</row>
    <row r="517" spans="1:18" ht="21" customHeight="1" x14ac:dyDescent="0.45">
      <c r="A517" s="19"/>
      <c r="B517" s="378" t="s">
        <v>96</v>
      </c>
      <c r="C517" s="379" t="s">
        <v>580</v>
      </c>
      <c r="D517" s="320">
        <v>4000</v>
      </c>
      <c r="E517" s="38" t="s">
        <v>55</v>
      </c>
      <c r="F517" s="232" t="s">
        <v>201</v>
      </c>
      <c r="G517" s="47"/>
      <c r="H517" s="47"/>
      <c r="I517" s="47"/>
      <c r="J517" s="47"/>
      <c r="K517" s="25"/>
      <c r="L517" s="25"/>
      <c r="M517" s="25"/>
      <c r="N517" s="25"/>
      <c r="O517" s="25"/>
      <c r="P517" s="25"/>
      <c r="Q517" s="25"/>
      <c r="R517" s="25"/>
    </row>
    <row r="518" spans="1:18" ht="21" customHeight="1" x14ac:dyDescent="0.45">
      <c r="A518" s="19"/>
      <c r="B518" s="138"/>
      <c r="C518" s="379" t="s">
        <v>1316</v>
      </c>
      <c r="D518" s="139"/>
      <c r="E518" s="139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</row>
    <row r="519" spans="1:18" ht="21" customHeight="1" x14ac:dyDescent="0.45">
      <c r="A519" s="19"/>
      <c r="B519" s="138"/>
      <c r="C519" s="379" t="s">
        <v>1317</v>
      </c>
      <c r="D519" s="139"/>
      <c r="E519" s="139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</row>
    <row r="520" spans="1:18" ht="21" customHeight="1" x14ac:dyDescent="0.45">
      <c r="A520" s="19"/>
      <c r="B520" s="138"/>
      <c r="C520" s="379" t="s">
        <v>1318</v>
      </c>
      <c r="D520" s="139"/>
      <c r="E520" s="139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</row>
    <row r="521" spans="1:18" ht="21" customHeight="1" x14ac:dyDescent="0.45">
      <c r="A521" s="19"/>
      <c r="B521" s="138"/>
      <c r="C521" s="379" t="s">
        <v>1231</v>
      </c>
      <c r="D521" s="139"/>
      <c r="E521" s="139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</row>
    <row r="522" spans="1:18" ht="21" customHeight="1" x14ac:dyDescent="0.45">
      <c r="A522" s="19"/>
      <c r="B522" s="7"/>
      <c r="C522" s="378" t="s">
        <v>1324</v>
      </c>
      <c r="D522" s="378"/>
      <c r="E522" s="378"/>
      <c r="F522" s="378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</row>
    <row r="523" spans="1:18" ht="12" customHeight="1" x14ac:dyDescent="0.45">
      <c r="A523" s="19"/>
      <c r="B523" s="7"/>
      <c r="C523" s="378"/>
      <c r="D523" s="378"/>
      <c r="E523" s="378"/>
      <c r="F523" s="378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</row>
    <row r="524" spans="1:18" ht="21" customHeight="1" x14ac:dyDescent="0.45">
      <c r="A524" s="19"/>
      <c r="B524" s="378" t="s">
        <v>558</v>
      </c>
      <c r="C524" s="379" t="s">
        <v>1143</v>
      </c>
      <c r="D524" s="320">
        <v>1000</v>
      </c>
      <c r="E524" s="38" t="s">
        <v>55</v>
      </c>
      <c r="F524" s="232" t="s">
        <v>201</v>
      </c>
      <c r="G524" s="47"/>
      <c r="H524" s="47"/>
      <c r="I524" s="47"/>
      <c r="J524" s="47"/>
      <c r="K524" s="25"/>
      <c r="L524" s="25"/>
      <c r="M524" s="25"/>
      <c r="N524" s="25"/>
      <c r="O524" s="25"/>
      <c r="P524" s="25"/>
      <c r="Q524" s="25"/>
      <c r="R524" s="25"/>
    </row>
    <row r="525" spans="1:18" ht="21" customHeight="1" x14ac:dyDescent="0.45">
      <c r="A525" s="19"/>
      <c r="B525" s="138"/>
      <c r="C525" s="379" t="s">
        <v>1319</v>
      </c>
      <c r="D525" s="379"/>
      <c r="E525" s="379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</row>
    <row r="526" spans="1:18" ht="21" customHeight="1" x14ac:dyDescent="0.45">
      <c r="A526" s="19"/>
      <c r="B526" s="139"/>
      <c r="C526" s="139" t="s">
        <v>1320</v>
      </c>
      <c r="D526" s="139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</row>
    <row r="527" spans="1:18" ht="21" customHeight="1" x14ac:dyDescent="0.45">
      <c r="A527" s="19"/>
      <c r="B527" s="139"/>
      <c r="C527" s="139" t="s">
        <v>1323</v>
      </c>
      <c r="D527" s="139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</row>
    <row r="528" spans="1:18" ht="21" customHeight="1" x14ac:dyDescent="0.45">
      <c r="A528" s="393"/>
      <c r="B528" s="378" t="s">
        <v>179</v>
      </c>
      <c r="C528" s="378"/>
      <c r="D528" s="393"/>
      <c r="E528" s="7"/>
      <c r="F528" s="7"/>
      <c r="G528" s="393"/>
      <c r="H528" s="393"/>
      <c r="I528" s="25"/>
      <c r="J528" s="25"/>
      <c r="K528" s="25"/>
      <c r="L528" s="25"/>
      <c r="M528" s="25"/>
      <c r="N528" s="25"/>
      <c r="O528" s="25"/>
      <c r="P528" s="25"/>
      <c r="Q528" s="25"/>
      <c r="R528" s="25"/>
    </row>
    <row r="529" spans="1:19" ht="21" customHeight="1" x14ac:dyDescent="0.45">
      <c r="A529" s="393"/>
      <c r="B529" s="378" t="s">
        <v>1325</v>
      </c>
      <c r="C529" s="378" t="s">
        <v>1333</v>
      </c>
      <c r="D529" s="320">
        <v>8000</v>
      </c>
      <c r="E529" s="38" t="s">
        <v>55</v>
      </c>
      <c r="F529" s="232" t="s">
        <v>201</v>
      </c>
      <c r="G529" s="47"/>
      <c r="H529" s="47"/>
      <c r="I529" s="47"/>
      <c r="J529" s="47"/>
      <c r="K529" s="25"/>
      <c r="L529" s="25"/>
      <c r="M529" s="25"/>
      <c r="N529" s="25"/>
      <c r="O529" s="25"/>
      <c r="P529" s="25"/>
      <c r="Q529" s="25"/>
      <c r="R529" s="25"/>
    </row>
    <row r="530" spans="1:19" ht="21" customHeight="1" x14ac:dyDescent="0.45">
      <c r="A530" s="393"/>
      <c r="B530" s="378"/>
      <c r="C530" s="378" t="s">
        <v>1326</v>
      </c>
      <c r="D530" s="7"/>
      <c r="E530" s="7"/>
      <c r="F530" s="7"/>
      <c r="G530" s="393"/>
      <c r="H530" s="393"/>
      <c r="I530" s="25"/>
      <c r="J530" s="25"/>
      <c r="K530" s="25"/>
      <c r="L530" s="25"/>
      <c r="M530" s="25"/>
      <c r="N530" s="25"/>
      <c r="O530" s="25"/>
      <c r="P530" s="25"/>
      <c r="Q530" s="25"/>
      <c r="R530" s="25"/>
    </row>
    <row r="531" spans="1:19" ht="21" customHeight="1" x14ac:dyDescent="0.45">
      <c r="A531" s="393"/>
      <c r="B531" s="378"/>
      <c r="C531" s="378" t="s">
        <v>1327</v>
      </c>
      <c r="D531" s="7"/>
      <c r="E531" s="7"/>
      <c r="F531" s="7"/>
      <c r="G531" s="393"/>
      <c r="H531" s="393"/>
      <c r="I531" s="25"/>
      <c r="J531" s="25"/>
      <c r="K531" s="25"/>
      <c r="L531" s="25"/>
      <c r="M531" s="25"/>
      <c r="N531" s="25"/>
      <c r="O531" s="25"/>
      <c r="P531" s="25"/>
      <c r="Q531" s="25"/>
      <c r="R531" s="25"/>
    </row>
    <row r="532" spans="1:19" ht="21" customHeight="1" x14ac:dyDescent="0.45">
      <c r="A532" s="412"/>
      <c r="B532" s="399"/>
      <c r="C532" s="33" t="s">
        <v>1323</v>
      </c>
      <c r="D532" s="153"/>
      <c r="E532" s="153"/>
      <c r="F532" s="153"/>
      <c r="G532" s="412"/>
      <c r="H532" s="412"/>
      <c r="I532" s="33"/>
      <c r="J532" s="33"/>
      <c r="K532" s="33"/>
      <c r="L532" s="33"/>
      <c r="M532" s="33"/>
      <c r="N532" s="33"/>
      <c r="O532" s="33"/>
      <c r="P532" s="33"/>
      <c r="Q532" s="33"/>
      <c r="R532" s="33"/>
    </row>
    <row r="533" spans="1:19" s="3" customFormat="1" ht="21" customHeight="1" x14ac:dyDescent="0.45">
      <c r="A533" s="68" t="s">
        <v>1423</v>
      </c>
      <c r="B533" s="13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13">
        <v>23</v>
      </c>
    </row>
    <row r="534" spans="1:19" s="2" customFormat="1" ht="21" customHeight="1" x14ac:dyDescent="0.45">
      <c r="A534" s="17" t="s">
        <v>12</v>
      </c>
      <c r="B534" s="114" t="s">
        <v>13</v>
      </c>
      <c r="C534" s="17" t="s">
        <v>14</v>
      </c>
      <c r="D534" s="17" t="s">
        <v>59</v>
      </c>
      <c r="E534" s="17" t="s">
        <v>16</v>
      </c>
      <c r="F534" s="17" t="s">
        <v>17</v>
      </c>
      <c r="G534" s="426" t="s">
        <v>210</v>
      </c>
      <c r="H534" s="427"/>
      <c r="I534" s="428"/>
      <c r="J534" s="426" t="s">
        <v>613</v>
      </c>
      <c r="K534" s="427"/>
      <c r="L534" s="427"/>
      <c r="M534" s="427"/>
      <c r="N534" s="427"/>
      <c r="O534" s="427"/>
      <c r="P534" s="427"/>
      <c r="Q534" s="427"/>
      <c r="R534" s="428"/>
      <c r="S534" s="15"/>
    </row>
    <row r="535" spans="1:19" s="2" customFormat="1" ht="21" customHeight="1" x14ac:dyDescent="0.45">
      <c r="A535" s="18"/>
      <c r="B535" s="115"/>
      <c r="C535" s="18" t="s">
        <v>15</v>
      </c>
      <c r="D535" s="18"/>
      <c r="E535" s="18"/>
      <c r="F535" s="18" t="s">
        <v>18</v>
      </c>
      <c r="G535" s="35" t="s">
        <v>19</v>
      </c>
      <c r="H535" s="35" t="s">
        <v>20</v>
      </c>
      <c r="I535" s="35" t="s">
        <v>21</v>
      </c>
      <c r="J535" s="35" t="s">
        <v>22</v>
      </c>
      <c r="K535" s="35" t="s">
        <v>23</v>
      </c>
      <c r="L535" s="35" t="s">
        <v>24</v>
      </c>
      <c r="M535" s="35" t="s">
        <v>25</v>
      </c>
      <c r="N535" s="35" t="s">
        <v>26</v>
      </c>
      <c r="O535" s="35" t="s">
        <v>27</v>
      </c>
      <c r="P535" s="35" t="s">
        <v>28</v>
      </c>
      <c r="Q535" s="35" t="s">
        <v>29</v>
      </c>
      <c r="R535" s="35" t="s">
        <v>30</v>
      </c>
      <c r="S535" s="15"/>
    </row>
    <row r="536" spans="1:19" ht="21" customHeight="1" x14ac:dyDescent="0.45">
      <c r="A536" s="393"/>
      <c r="B536" s="378" t="s">
        <v>1328</v>
      </c>
      <c r="C536" s="378" t="s">
        <v>1329</v>
      </c>
      <c r="D536" s="320">
        <v>2100</v>
      </c>
      <c r="E536" s="38" t="s">
        <v>55</v>
      </c>
      <c r="F536" s="232" t="s">
        <v>201</v>
      </c>
      <c r="G536" s="47"/>
      <c r="H536" s="47"/>
      <c r="I536" s="47"/>
      <c r="J536" s="47"/>
      <c r="K536" s="25"/>
      <c r="L536" s="25"/>
      <c r="M536" s="25"/>
      <c r="N536" s="25"/>
      <c r="O536" s="25"/>
      <c r="P536" s="25"/>
      <c r="Q536" s="25"/>
      <c r="R536" s="25"/>
    </row>
    <row r="537" spans="1:19" ht="21" customHeight="1" x14ac:dyDescent="0.45">
      <c r="A537" s="393"/>
      <c r="B537" s="378"/>
      <c r="C537" s="378" t="s">
        <v>1330</v>
      </c>
      <c r="D537" s="7"/>
      <c r="E537" s="7"/>
      <c r="F537" s="7"/>
      <c r="G537" s="393"/>
      <c r="H537" s="393"/>
      <c r="I537" s="25"/>
      <c r="J537" s="25"/>
      <c r="K537" s="25"/>
      <c r="L537" s="25"/>
      <c r="M537" s="25"/>
      <c r="N537" s="25"/>
      <c r="O537" s="25"/>
      <c r="P537" s="25"/>
      <c r="Q537" s="25"/>
      <c r="R537" s="25"/>
    </row>
    <row r="538" spans="1:19" ht="21" customHeight="1" x14ac:dyDescent="0.45">
      <c r="A538" s="393"/>
      <c r="B538" s="378"/>
      <c r="C538" s="378" t="s">
        <v>1331</v>
      </c>
      <c r="D538" s="7"/>
      <c r="E538" s="7"/>
      <c r="F538" s="7"/>
      <c r="G538" s="393"/>
      <c r="H538" s="393"/>
      <c r="I538" s="25"/>
      <c r="J538" s="25"/>
      <c r="K538" s="25"/>
      <c r="L538" s="25"/>
      <c r="M538" s="25"/>
      <c r="N538" s="25"/>
      <c r="O538" s="25"/>
      <c r="P538" s="25"/>
      <c r="Q538" s="25"/>
      <c r="R538" s="25"/>
    </row>
    <row r="539" spans="1:19" ht="21" customHeight="1" x14ac:dyDescent="0.45">
      <c r="A539" s="19"/>
      <c r="B539" s="139"/>
      <c r="C539" s="139" t="s">
        <v>1332</v>
      </c>
      <c r="D539" s="139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</row>
    <row r="540" spans="1:19" ht="21" customHeight="1" x14ac:dyDescent="0.45">
      <c r="A540" s="19">
        <v>2</v>
      </c>
      <c r="B540" s="237" t="s">
        <v>559</v>
      </c>
      <c r="C540" s="199"/>
      <c r="D540" s="236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</row>
    <row r="541" spans="1:19" ht="21" customHeight="1" x14ac:dyDescent="0.45">
      <c r="A541" s="19"/>
      <c r="B541" s="183" t="s">
        <v>559</v>
      </c>
      <c r="C541" s="15" t="s">
        <v>572</v>
      </c>
      <c r="D541" s="230">
        <v>130000</v>
      </c>
      <c r="E541" s="38" t="s">
        <v>55</v>
      </c>
      <c r="F541" s="23" t="s">
        <v>99</v>
      </c>
      <c r="G541" s="47"/>
      <c r="H541" s="47"/>
      <c r="I541" s="47"/>
      <c r="J541" s="47"/>
      <c r="K541" s="25"/>
      <c r="L541" s="25"/>
      <c r="M541" s="25"/>
      <c r="N541" s="25"/>
      <c r="O541" s="25"/>
      <c r="P541" s="25"/>
      <c r="Q541" s="25"/>
      <c r="R541" s="25"/>
    </row>
    <row r="542" spans="1:19" ht="21" customHeight="1" x14ac:dyDescent="0.45">
      <c r="A542" s="19"/>
      <c r="B542" s="38"/>
      <c r="C542" s="183" t="s">
        <v>576</v>
      </c>
      <c r="D542" s="231"/>
      <c r="E542" s="25"/>
      <c r="F542" s="23" t="s">
        <v>98</v>
      </c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</row>
    <row r="543" spans="1:19" ht="21" customHeight="1" x14ac:dyDescent="0.45">
      <c r="A543" s="19"/>
      <c r="B543" s="38"/>
      <c r="C543" s="24" t="s">
        <v>577</v>
      </c>
      <c r="D543" s="173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</row>
    <row r="544" spans="1:19" ht="21" customHeight="1" x14ac:dyDescent="0.45">
      <c r="A544" s="19"/>
      <c r="B544" s="38"/>
      <c r="C544" s="24" t="s">
        <v>578</v>
      </c>
      <c r="D544" s="173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</row>
    <row r="545" spans="1:19" ht="21" customHeight="1" x14ac:dyDescent="0.45">
      <c r="A545" s="19"/>
      <c r="B545" s="38"/>
      <c r="C545" s="24" t="s">
        <v>579</v>
      </c>
      <c r="D545" s="173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</row>
    <row r="546" spans="1:19" ht="21" customHeight="1" x14ac:dyDescent="0.45">
      <c r="A546" s="19"/>
      <c r="B546" s="38"/>
      <c r="C546" s="24" t="s">
        <v>1334</v>
      </c>
      <c r="D546" s="173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</row>
    <row r="547" spans="1:19" ht="21" customHeight="1" x14ac:dyDescent="0.45">
      <c r="A547" s="19"/>
      <c r="B547" s="38"/>
      <c r="C547" s="24" t="s">
        <v>1335</v>
      </c>
      <c r="D547" s="166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</row>
    <row r="548" spans="1:19" ht="11.25" customHeight="1" x14ac:dyDescent="0.45">
      <c r="A548" s="19"/>
      <c r="B548" s="38"/>
      <c r="C548" s="24"/>
      <c r="D548" s="166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</row>
    <row r="549" spans="1:19" s="8" customFormat="1" ht="20.25" customHeight="1" x14ac:dyDescent="0.45">
      <c r="A549" s="19"/>
      <c r="B549" s="183" t="s">
        <v>559</v>
      </c>
      <c r="C549" s="24" t="s">
        <v>572</v>
      </c>
      <c r="D549" s="166">
        <v>15000</v>
      </c>
      <c r="E549" s="38" t="s">
        <v>55</v>
      </c>
      <c r="F549" s="23" t="s">
        <v>133</v>
      </c>
      <c r="G549" s="47"/>
      <c r="H549" s="47"/>
      <c r="I549" s="47"/>
      <c r="J549" s="47"/>
      <c r="K549" s="25"/>
      <c r="L549" s="25"/>
      <c r="M549" s="25"/>
      <c r="N549" s="25"/>
      <c r="O549" s="25"/>
      <c r="P549" s="25"/>
      <c r="Q549" s="25"/>
      <c r="R549" s="25"/>
      <c r="S549" s="30"/>
    </row>
    <row r="550" spans="1:19" s="8" customFormat="1" ht="20.25" customHeight="1" x14ac:dyDescent="0.45">
      <c r="A550" s="19"/>
      <c r="B550" s="38"/>
      <c r="C550" s="24" t="s">
        <v>575</v>
      </c>
      <c r="D550" s="238"/>
      <c r="E550" s="25"/>
      <c r="F550" s="23" t="s">
        <v>134</v>
      </c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30"/>
    </row>
    <row r="551" spans="1:19" ht="20.25" customHeight="1" x14ac:dyDescent="0.45">
      <c r="A551" s="19"/>
      <c r="B551" s="38"/>
      <c r="C551" s="24" t="s">
        <v>1336</v>
      </c>
      <c r="D551" s="173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</row>
    <row r="552" spans="1:19" ht="20.25" customHeight="1" x14ac:dyDescent="0.45">
      <c r="A552" s="19"/>
      <c r="B552" s="38"/>
      <c r="C552" s="24" t="s">
        <v>1337</v>
      </c>
      <c r="D552" s="166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</row>
    <row r="553" spans="1:19" s="8" customFormat="1" ht="10.5" customHeight="1" x14ac:dyDescent="0.45">
      <c r="A553" s="19"/>
      <c r="B553" s="38"/>
      <c r="C553" s="24"/>
      <c r="D553" s="166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30"/>
    </row>
    <row r="554" spans="1:19" ht="20.25" customHeight="1" x14ac:dyDescent="0.45">
      <c r="A554" s="19"/>
      <c r="B554" s="183" t="s">
        <v>559</v>
      </c>
      <c r="C554" s="24" t="s">
        <v>572</v>
      </c>
      <c r="D554" s="166">
        <v>5000</v>
      </c>
      <c r="E554" s="38" t="s">
        <v>55</v>
      </c>
      <c r="F554" s="25" t="s">
        <v>262</v>
      </c>
      <c r="G554" s="47"/>
      <c r="H554" s="47"/>
      <c r="I554" s="47"/>
      <c r="J554" s="47"/>
      <c r="K554" s="25"/>
      <c r="L554" s="25"/>
      <c r="M554" s="25"/>
      <c r="N554" s="25"/>
      <c r="O554" s="25"/>
      <c r="P554" s="25"/>
      <c r="Q554" s="25"/>
      <c r="R554" s="25"/>
    </row>
    <row r="555" spans="1:19" ht="20.25" customHeight="1" x14ac:dyDescent="0.45">
      <c r="A555" s="19"/>
      <c r="B555" s="38"/>
      <c r="C555" s="24" t="s">
        <v>573</v>
      </c>
      <c r="D555" s="7"/>
      <c r="E555" s="25"/>
      <c r="F555" s="166" t="s">
        <v>132</v>
      </c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</row>
    <row r="556" spans="1:19" ht="20.25" customHeight="1" x14ac:dyDescent="0.45">
      <c r="A556" s="19"/>
      <c r="B556" s="38"/>
      <c r="C556" s="24" t="s">
        <v>574</v>
      </c>
      <c r="D556" s="173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</row>
    <row r="557" spans="1:19" ht="20.25" customHeight="1" x14ac:dyDescent="0.45">
      <c r="A557" s="19"/>
      <c r="B557" s="38"/>
      <c r="C557" s="30" t="s">
        <v>1338</v>
      </c>
      <c r="D557" s="173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</row>
    <row r="558" spans="1:19" ht="20.25" customHeight="1" x14ac:dyDescent="0.45">
      <c r="A558" s="18"/>
      <c r="B558" s="201"/>
      <c r="C558" s="58" t="s">
        <v>1339</v>
      </c>
      <c r="D558" s="245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</row>
    <row r="559" spans="1:19" s="3" customFormat="1" ht="21" customHeight="1" x14ac:dyDescent="0.45">
      <c r="A559" s="68" t="s">
        <v>1423</v>
      </c>
      <c r="B559" s="13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13">
        <v>24</v>
      </c>
    </row>
    <row r="560" spans="1:19" s="2" customFormat="1" ht="21" customHeight="1" x14ac:dyDescent="0.45">
      <c r="A560" s="17" t="s">
        <v>12</v>
      </c>
      <c r="B560" s="114" t="s">
        <v>13</v>
      </c>
      <c r="C560" s="17" t="s">
        <v>14</v>
      </c>
      <c r="D560" s="17" t="s">
        <v>59</v>
      </c>
      <c r="E560" s="17" t="s">
        <v>16</v>
      </c>
      <c r="F560" s="17" t="s">
        <v>17</v>
      </c>
      <c r="G560" s="426" t="s">
        <v>210</v>
      </c>
      <c r="H560" s="427"/>
      <c r="I560" s="428"/>
      <c r="J560" s="426" t="s">
        <v>613</v>
      </c>
      <c r="K560" s="427"/>
      <c r="L560" s="427"/>
      <c r="M560" s="427"/>
      <c r="N560" s="427"/>
      <c r="O560" s="427"/>
      <c r="P560" s="427"/>
      <c r="Q560" s="427"/>
      <c r="R560" s="428"/>
      <c r="S560" s="15"/>
    </row>
    <row r="561" spans="1:19" s="2" customFormat="1" ht="21" customHeight="1" x14ac:dyDescent="0.45">
      <c r="A561" s="18"/>
      <c r="B561" s="115"/>
      <c r="C561" s="18" t="s">
        <v>15</v>
      </c>
      <c r="D561" s="18"/>
      <c r="E561" s="18"/>
      <c r="F561" s="18" t="s">
        <v>18</v>
      </c>
      <c r="G561" s="35" t="s">
        <v>19</v>
      </c>
      <c r="H561" s="35" t="s">
        <v>20</v>
      </c>
      <c r="I561" s="35" t="s">
        <v>21</v>
      </c>
      <c r="J561" s="35" t="s">
        <v>22</v>
      </c>
      <c r="K561" s="35" t="s">
        <v>23</v>
      </c>
      <c r="L561" s="35" t="s">
        <v>24</v>
      </c>
      <c r="M561" s="35" t="s">
        <v>25</v>
      </c>
      <c r="N561" s="35" t="s">
        <v>26</v>
      </c>
      <c r="O561" s="35" t="s">
        <v>27</v>
      </c>
      <c r="P561" s="35" t="s">
        <v>28</v>
      </c>
      <c r="Q561" s="35" t="s">
        <v>29</v>
      </c>
      <c r="R561" s="35" t="s">
        <v>30</v>
      </c>
      <c r="S561" s="15"/>
    </row>
    <row r="562" spans="1:19" ht="21" customHeight="1" x14ac:dyDescent="0.45">
      <c r="A562" s="19"/>
      <c r="B562" s="183" t="s">
        <v>559</v>
      </c>
      <c r="C562" s="24" t="s">
        <v>570</v>
      </c>
      <c r="D562" s="173">
        <v>13000</v>
      </c>
      <c r="E562" s="38" t="s">
        <v>55</v>
      </c>
      <c r="F562" s="232" t="s">
        <v>201</v>
      </c>
      <c r="G562" s="47"/>
      <c r="H562" s="47"/>
      <c r="I562" s="47"/>
      <c r="J562" s="47"/>
      <c r="K562" s="25"/>
      <c r="L562" s="25"/>
      <c r="M562" s="25"/>
      <c r="N562" s="25"/>
      <c r="O562" s="25"/>
      <c r="P562" s="25"/>
      <c r="Q562" s="25"/>
      <c r="R562" s="25"/>
    </row>
    <row r="563" spans="1:19" ht="21" customHeight="1" x14ac:dyDescent="0.45">
      <c r="A563" s="19"/>
      <c r="B563" s="38"/>
      <c r="C563" s="24" t="s">
        <v>571</v>
      </c>
      <c r="D563" s="6"/>
      <c r="E563" s="26"/>
      <c r="F563" s="25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</row>
    <row r="564" spans="1:19" ht="21" customHeight="1" x14ac:dyDescent="0.45">
      <c r="A564" s="19"/>
      <c r="B564" s="234"/>
      <c r="C564" s="24" t="s">
        <v>1340</v>
      </c>
      <c r="D564" s="167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</row>
    <row r="565" spans="1:19" ht="21" customHeight="1" x14ac:dyDescent="0.45">
      <c r="A565" s="19"/>
      <c r="C565" s="25" t="s">
        <v>1341</v>
      </c>
      <c r="E565" s="25"/>
      <c r="F565" s="62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</row>
    <row r="566" spans="1:19" ht="12" customHeight="1" x14ac:dyDescent="0.45">
      <c r="A566" s="19"/>
      <c r="C566" s="25"/>
      <c r="E566" s="25"/>
      <c r="F566" s="62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</row>
    <row r="567" spans="1:19" ht="21" customHeight="1" x14ac:dyDescent="0.45">
      <c r="A567" s="19"/>
      <c r="B567" s="233" t="s">
        <v>559</v>
      </c>
      <c r="C567" s="24" t="s">
        <v>569</v>
      </c>
      <c r="D567" s="167">
        <v>50000</v>
      </c>
      <c r="E567" s="38" t="s">
        <v>55</v>
      </c>
      <c r="F567" s="235" t="s">
        <v>201</v>
      </c>
      <c r="G567" s="47"/>
      <c r="H567" s="47"/>
      <c r="I567" s="47"/>
      <c r="J567" s="47"/>
      <c r="K567" s="25"/>
      <c r="L567" s="25"/>
      <c r="M567" s="25"/>
      <c r="N567" s="25"/>
      <c r="O567" s="25"/>
      <c r="P567" s="25"/>
      <c r="Q567" s="25"/>
      <c r="R567" s="25"/>
    </row>
    <row r="568" spans="1:19" ht="21" customHeight="1" x14ac:dyDescent="0.45">
      <c r="A568" s="19"/>
      <c r="B568" s="38"/>
      <c r="C568" s="24" t="s">
        <v>1342</v>
      </c>
      <c r="D568" s="7"/>
      <c r="E568" s="25"/>
      <c r="F568" s="25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</row>
    <row r="569" spans="1:19" ht="21" customHeight="1" x14ac:dyDescent="0.45">
      <c r="A569" s="19"/>
      <c r="B569" s="117"/>
      <c r="C569" s="25" t="s">
        <v>1343</v>
      </c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</row>
    <row r="570" spans="1:19" s="8" customFormat="1" ht="15.75" customHeight="1" x14ac:dyDescent="0.45">
      <c r="A570" s="19"/>
      <c r="B570" s="117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30"/>
    </row>
    <row r="571" spans="1:19" s="3" customFormat="1" ht="21" customHeight="1" x14ac:dyDescent="0.45">
      <c r="A571" s="252"/>
      <c r="B571" s="253" t="s">
        <v>1424</v>
      </c>
      <c r="C571" s="254"/>
      <c r="D571" s="248">
        <f>SUM(D567,D562,D554,D549,D541,D536,D529,D524,D517,D511,D502,D497,D492,D481,D475,D469,D463,D453,D447,D442,D433,D425,D420,D415,D403,D398,D391,D383,D369,D355,D349,D343,D335,D330,D325,D318,D309,D303,D293,D285,D278,D273,D268,D258,D252,D245)</f>
        <v>1043900</v>
      </c>
      <c r="E571" s="241"/>
      <c r="F571" s="48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13"/>
    </row>
    <row r="572" spans="1:19" s="4" customFormat="1" ht="21" customHeight="1" x14ac:dyDescent="0.45">
      <c r="A572" s="246"/>
      <c r="B572" s="251" t="s">
        <v>1350</v>
      </c>
      <c r="C572" s="250"/>
      <c r="D572" s="248">
        <v>2981760</v>
      </c>
      <c r="E572" s="49"/>
      <c r="F572" s="48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78"/>
    </row>
    <row r="573" spans="1:19" s="4" customFormat="1" ht="21" customHeight="1" x14ac:dyDescent="0.45">
      <c r="A573" s="311"/>
      <c r="B573" s="251" t="s">
        <v>1351</v>
      </c>
      <c r="C573" s="250"/>
      <c r="D573" s="248">
        <v>20609445</v>
      </c>
      <c r="E573" s="49"/>
      <c r="F573" s="48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78"/>
    </row>
    <row r="574" spans="1:19" s="4" customFormat="1" ht="21" customHeight="1" x14ac:dyDescent="0.45">
      <c r="A574" s="88"/>
      <c r="B574" s="89"/>
      <c r="C574" s="90"/>
      <c r="D574" s="91"/>
      <c r="E574" s="89"/>
      <c r="F574" s="88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78"/>
    </row>
    <row r="575" spans="1:19" s="4" customFormat="1" ht="21" customHeight="1" x14ac:dyDescent="0.45">
      <c r="A575" s="88"/>
      <c r="B575" s="89"/>
      <c r="C575" s="90"/>
      <c r="D575" s="91"/>
      <c r="E575" s="89"/>
      <c r="F575" s="88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78"/>
    </row>
    <row r="576" spans="1:19" s="4" customFormat="1" ht="21" customHeight="1" x14ac:dyDescent="0.45">
      <c r="A576" s="88"/>
      <c r="B576" s="89"/>
      <c r="C576" s="90"/>
      <c r="D576" s="91"/>
      <c r="E576" s="89"/>
      <c r="F576" s="88"/>
      <c r="G576" s="89"/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78"/>
    </row>
    <row r="577" spans="1:20" s="4" customFormat="1" ht="21" customHeight="1" x14ac:dyDescent="0.45">
      <c r="A577" s="88"/>
      <c r="B577" s="89"/>
      <c r="C577" s="90"/>
      <c r="D577" s="91"/>
      <c r="E577" s="89"/>
      <c r="F577" s="88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78"/>
    </row>
    <row r="578" spans="1:20" s="4" customFormat="1" ht="21" customHeight="1" x14ac:dyDescent="0.45">
      <c r="A578" s="88"/>
      <c r="B578" s="89"/>
      <c r="C578" s="90"/>
      <c r="D578" s="91"/>
      <c r="E578" s="89"/>
      <c r="F578" s="88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78"/>
    </row>
    <row r="579" spans="1:20" s="4" customFormat="1" ht="21" customHeight="1" x14ac:dyDescent="0.45">
      <c r="A579" s="88"/>
      <c r="B579" s="89"/>
      <c r="C579" s="90"/>
      <c r="D579" s="91"/>
      <c r="E579" s="89"/>
      <c r="F579" s="88"/>
      <c r="G579" s="89"/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78"/>
    </row>
    <row r="580" spans="1:20" s="4" customFormat="1" ht="21" customHeight="1" x14ac:dyDescent="0.45">
      <c r="A580" s="88"/>
      <c r="B580" s="89"/>
      <c r="C580" s="90"/>
      <c r="D580" s="91"/>
      <c r="E580" s="89"/>
      <c r="F580" s="88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78"/>
    </row>
    <row r="581" spans="1:20" s="4" customFormat="1" ht="21" customHeight="1" x14ac:dyDescent="0.45">
      <c r="A581" s="88"/>
      <c r="B581" s="89"/>
      <c r="C581" s="90"/>
      <c r="D581" s="91"/>
      <c r="E581" s="89"/>
      <c r="F581" s="88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78"/>
    </row>
    <row r="582" spans="1:20" s="4" customFormat="1" ht="21" customHeight="1" x14ac:dyDescent="0.45">
      <c r="A582" s="88"/>
      <c r="B582" s="89"/>
      <c r="C582" s="90"/>
      <c r="D582" s="91"/>
      <c r="E582" s="89"/>
      <c r="F582" s="88"/>
      <c r="G582" s="89"/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78"/>
    </row>
    <row r="583" spans="1:20" s="4" customFormat="1" ht="21" customHeight="1" x14ac:dyDescent="0.45">
      <c r="A583" s="88"/>
      <c r="B583" s="89"/>
      <c r="C583" s="90"/>
      <c r="D583" s="91"/>
      <c r="E583" s="89"/>
      <c r="F583" s="88"/>
      <c r="G583" s="89"/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78"/>
    </row>
    <row r="584" spans="1:20" x14ac:dyDescent="0.45">
      <c r="A584" s="432" t="s">
        <v>1344</v>
      </c>
      <c r="B584" s="432"/>
      <c r="C584" s="432"/>
      <c r="D584" s="432"/>
      <c r="E584" s="432"/>
      <c r="F584" s="432"/>
      <c r="G584" s="432"/>
      <c r="H584" s="432"/>
      <c r="I584" s="432"/>
      <c r="J584" s="432"/>
      <c r="K584" s="432"/>
      <c r="L584" s="432"/>
      <c r="M584" s="432"/>
      <c r="N584" s="432"/>
      <c r="O584" s="432"/>
      <c r="P584" s="432"/>
      <c r="Q584" s="432"/>
      <c r="R584" s="432"/>
      <c r="S584" s="15">
        <v>25</v>
      </c>
      <c r="T584" s="12"/>
    </row>
    <row r="585" spans="1:20" s="2" customFormat="1" ht="23.1" customHeight="1" x14ac:dyDescent="0.45">
      <c r="A585" s="14" t="s">
        <v>1396</v>
      </c>
      <c r="B585" s="13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5"/>
      <c r="T585" s="15"/>
    </row>
    <row r="586" spans="1:20" s="2" customFormat="1" ht="21" customHeight="1" x14ac:dyDescent="0.45">
      <c r="A586" s="17" t="s">
        <v>12</v>
      </c>
      <c r="B586" s="114" t="s">
        <v>13</v>
      </c>
      <c r="C586" s="17" t="s">
        <v>14</v>
      </c>
      <c r="D586" s="17" t="s">
        <v>59</v>
      </c>
      <c r="E586" s="17" t="s">
        <v>16</v>
      </c>
      <c r="F586" s="17" t="s">
        <v>17</v>
      </c>
      <c r="G586" s="426" t="s">
        <v>210</v>
      </c>
      <c r="H586" s="427"/>
      <c r="I586" s="428"/>
      <c r="J586" s="426" t="s">
        <v>613</v>
      </c>
      <c r="K586" s="427"/>
      <c r="L586" s="427"/>
      <c r="M586" s="427"/>
      <c r="N586" s="427"/>
      <c r="O586" s="427"/>
      <c r="P586" s="427"/>
      <c r="Q586" s="427"/>
      <c r="R586" s="428"/>
      <c r="S586" s="15"/>
      <c r="T586" s="15"/>
    </row>
    <row r="587" spans="1:20" s="2" customFormat="1" ht="21" customHeight="1" x14ac:dyDescent="0.45">
      <c r="A587" s="18"/>
      <c r="B587" s="115"/>
      <c r="C587" s="18" t="s">
        <v>15</v>
      </c>
      <c r="D587" s="18"/>
      <c r="E587" s="18"/>
      <c r="F587" s="18" t="s">
        <v>18</v>
      </c>
      <c r="G587" s="35" t="s">
        <v>19</v>
      </c>
      <c r="H587" s="35" t="s">
        <v>20</v>
      </c>
      <c r="I587" s="35" t="s">
        <v>21</v>
      </c>
      <c r="J587" s="35" t="s">
        <v>22</v>
      </c>
      <c r="K587" s="35" t="s">
        <v>23</v>
      </c>
      <c r="L587" s="35" t="s">
        <v>24</v>
      </c>
      <c r="M587" s="35" t="s">
        <v>25</v>
      </c>
      <c r="N587" s="35" t="s">
        <v>26</v>
      </c>
      <c r="O587" s="35" t="s">
        <v>27</v>
      </c>
      <c r="P587" s="35" t="s">
        <v>28</v>
      </c>
      <c r="Q587" s="35" t="s">
        <v>29</v>
      </c>
      <c r="R587" s="35" t="s">
        <v>30</v>
      </c>
      <c r="S587" s="15"/>
      <c r="T587" s="15"/>
    </row>
    <row r="588" spans="1:20" x14ac:dyDescent="0.45">
      <c r="A588" s="79" t="s">
        <v>141</v>
      </c>
      <c r="B588" s="148" t="s">
        <v>60</v>
      </c>
      <c r="C588" s="152" t="s">
        <v>71</v>
      </c>
      <c r="D588" s="191">
        <v>5000</v>
      </c>
      <c r="E588" s="22" t="s">
        <v>131</v>
      </c>
      <c r="F588" s="22" t="s">
        <v>99</v>
      </c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T588" s="15"/>
    </row>
    <row r="589" spans="1:20" x14ac:dyDescent="0.45">
      <c r="A589" s="80"/>
      <c r="B589" s="100"/>
      <c r="C589" s="25" t="s">
        <v>72</v>
      </c>
      <c r="D589" s="27"/>
      <c r="E589" s="23" t="s">
        <v>56</v>
      </c>
      <c r="F589" s="23" t="s">
        <v>98</v>
      </c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T589" s="15"/>
    </row>
    <row r="590" spans="1:20" x14ac:dyDescent="0.45">
      <c r="A590" s="80"/>
      <c r="B590" s="100"/>
      <c r="C590" s="25" t="s">
        <v>1346</v>
      </c>
      <c r="D590" s="27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T590" s="15"/>
    </row>
    <row r="591" spans="1:20" x14ac:dyDescent="0.45">
      <c r="A591" s="192"/>
      <c r="B591" s="86"/>
      <c r="C591" s="33" t="s">
        <v>1347</v>
      </c>
      <c r="D591" s="19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T591" s="15"/>
    </row>
    <row r="592" spans="1:20" s="3" customFormat="1" ht="21" customHeight="1" x14ac:dyDescent="0.45">
      <c r="A592" s="309"/>
      <c r="B592" s="251" t="s">
        <v>1426</v>
      </c>
      <c r="C592" s="250"/>
      <c r="D592" s="248">
        <f>D588</f>
        <v>5000</v>
      </c>
      <c r="E592" s="241"/>
      <c r="F592" s="48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13"/>
    </row>
    <row r="593" spans="1:20" s="3" customFormat="1" ht="21.75" customHeight="1" x14ac:dyDescent="0.45">
      <c r="A593" s="88"/>
      <c r="B593" s="89"/>
      <c r="C593" s="90"/>
      <c r="D593" s="91"/>
      <c r="E593" s="89"/>
      <c r="F593" s="88"/>
      <c r="G593" s="89"/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13"/>
    </row>
    <row r="594" spans="1:20" s="2" customFormat="1" ht="21.95" customHeight="1" x14ac:dyDescent="0.45">
      <c r="A594" s="14" t="s">
        <v>1398</v>
      </c>
      <c r="B594" s="13"/>
      <c r="C594" s="14"/>
      <c r="D594" s="9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5"/>
      <c r="T594" s="15"/>
    </row>
    <row r="595" spans="1:20" s="2" customFormat="1" x14ac:dyDescent="0.45">
      <c r="A595" s="17" t="s">
        <v>12</v>
      </c>
      <c r="B595" s="114" t="s">
        <v>13</v>
      </c>
      <c r="C595" s="17" t="s">
        <v>14</v>
      </c>
      <c r="D595" s="17" t="s">
        <v>59</v>
      </c>
      <c r="E595" s="17" t="s">
        <v>16</v>
      </c>
      <c r="F595" s="17" t="s">
        <v>17</v>
      </c>
      <c r="G595" s="426" t="s">
        <v>210</v>
      </c>
      <c r="H595" s="427"/>
      <c r="I595" s="428"/>
      <c r="J595" s="426" t="s">
        <v>613</v>
      </c>
      <c r="K595" s="427"/>
      <c r="L595" s="427"/>
      <c r="M595" s="427"/>
      <c r="N595" s="427"/>
      <c r="O595" s="427"/>
      <c r="P595" s="427"/>
      <c r="Q595" s="427"/>
      <c r="R595" s="428"/>
      <c r="S595" s="15"/>
      <c r="T595" s="15"/>
    </row>
    <row r="596" spans="1:20" s="2" customFormat="1" ht="24.75" x14ac:dyDescent="0.45">
      <c r="A596" s="18"/>
      <c r="B596" s="115"/>
      <c r="C596" s="18" t="s">
        <v>15</v>
      </c>
      <c r="D596" s="18"/>
      <c r="E596" s="18"/>
      <c r="F596" s="18" t="s">
        <v>18</v>
      </c>
      <c r="G596" s="35" t="s">
        <v>19</v>
      </c>
      <c r="H596" s="35" t="s">
        <v>20</v>
      </c>
      <c r="I596" s="35" t="s">
        <v>21</v>
      </c>
      <c r="J596" s="35" t="s">
        <v>22</v>
      </c>
      <c r="K596" s="35" t="s">
        <v>23</v>
      </c>
      <c r="L596" s="35" t="s">
        <v>24</v>
      </c>
      <c r="M596" s="35" t="s">
        <v>25</v>
      </c>
      <c r="N596" s="35" t="s">
        <v>26</v>
      </c>
      <c r="O596" s="35" t="s">
        <v>27</v>
      </c>
      <c r="P596" s="35" t="s">
        <v>28</v>
      </c>
      <c r="Q596" s="35" t="s">
        <v>29</v>
      </c>
      <c r="R596" s="35" t="s">
        <v>30</v>
      </c>
      <c r="S596" s="15"/>
      <c r="T596" s="15"/>
    </row>
    <row r="597" spans="1:20" x14ac:dyDescent="0.45">
      <c r="A597" s="19">
        <v>1</v>
      </c>
      <c r="B597" s="93" t="s">
        <v>142</v>
      </c>
      <c r="C597" s="25" t="s">
        <v>67</v>
      </c>
      <c r="D597" s="56">
        <v>4000</v>
      </c>
      <c r="E597" s="83" t="s">
        <v>131</v>
      </c>
      <c r="F597" s="57" t="s">
        <v>99</v>
      </c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T597" s="15"/>
    </row>
    <row r="598" spans="1:20" x14ac:dyDescent="0.45">
      <c r="A598" s="23"/>
      <c r="B598" s="59"/>
      <c r="C598" s="25" t="s">
        <v>1349</v>
      </c>
      <c r="D598" s="21"/>
      <c r="E598" s="23" t="s">
        <v>150</v>
      </c>
      <c r="F598" s="57" t="s">
        <v>98</v>
      </c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T598" s="15"/>
    </row>
    <row r="599" spans="1:20" x14ac:dyDescent="0.45">
      <c r="A599" s="25"/>
      <c r="B599" s="59"/>
      <c r="C599" s="25" t="s">
        <v>1345</v>
      </c>
      <c r="D599" s="25"/>
      <c r="E599" s="23" t="s">
        <v>149</v>
      </c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T599" s="15"/>
    </row>
    <row r="600" spans="1:20" x14ac:dyDescent="0.45">
      <c r="A600" s="24"/>
      <c r="B600" s="59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T600" s="15"/>
    </row>
    <row r="601" spans="1:20" s="3" customFormat="1" ht="21" customHeight="1" x14ac:dyDescent="0.45">
      <c r="A601" s="309"/>
      <c r="B601" s="251" t="s">
        <v>1425</v>
      </c>
      <c r="C601" s="250"/>
      <c r="D601" s="248">
        <f>D597</f>
        <v>4000</v>
      </c>
      <c r="E601" s="241"/>
      <c r="F601" s="48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13"/>
    </row>
    <row r="602" spans="1:20" s="4" customFormat="1" ht="21" customHeight="1" x14ac:dyDescent="0.45">
      <c r="A602" s="309"/>
      <c r="B602" s="310" t="s">
        <v>1348</v>
      </c>
      <c r="C602" s="250"/>
      <c r="D602" s="248">
        <f>SUM(D592,D601)</f>
        <v>9000</v>
      </c>
      <c r="E602" s="49"/>
      <c r="F602" s="48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78"/>
    </row>
  </sheetData>
  <mergeCells count="74">
    <mergeCell ref="G560:I560"/>
    <mergeCell ref="J560:R560"/>
    <mergeCell ref="J534:R534"/>
    <mergeCell ref="G120:I120"/>
    <mergeCell ref="G217:I217"/>
    <mergeCell ref="G534:I534"/>
    <mergeCell ref="G193:I193"/>
    <mergeCell ref="G241:I241"/>
    <mergeCell ref="G341:I341"/>
    <mergeCell ref="J120:R120"/>
    <mergeCell ref="J217:R217"/>
    <mergeCell ref="J144:R144"/>
    <mergeCell ref="J341:R341"/>
    <mergeCell ref="G364:I364"/>
    <mergeCell ref="J364:R364"/>
    <mergeCell ref="G509:I509"/>
    <mergeCell ref="D13:R13"/>
    <mergeCell ref="D14:R14"/>
    <mergeCell ref="D15:R15"/>
    <mergeCell ref="D16:R16"/>
    <mergeCell ref="J316:R316"/>
    <mergeCell ref="J193:R193"/>
    <mergeCell ref="G266:I266"/>
    <mergeCell ref="J266:R266"/>
    <mergeCell ref="J241:R241"/>
    <mergeCell ref="G144:I144"/>
    <mergeCell ref="J168:R168"/>
    <mergeCell ref="J291:R291"/>
    <mergeCell ref="G316:I316"/>
    <mergeCell ref="G291:I291"/>
    <mergeCell ref="D17:R17"/>
    <mergeCell ref="A1:R1"/>
    <mergeCell ref="A2:R2"/>
    <mergeCell ref="A3:R3"/>
    <mergeCell ref="D4:R4"/>
    <mergeCell ref="D6:R6"/>
    <mergeCell ref="D5:R5"/>
    <mergeCell ref="D8:R8"/>
    <mergeCell ref="L7:R7"/>
    <mergeCell ref="D9:R9"/>
    <mergeCell ref="D10:R10"/>
    <mergeCell ref="D11:R11"/>
    <mergeCell ref="D12:R12"/>
    <mergeCell ref="J72:R72"/>
    <mergeCell ref="G168:I168"/>
    <mergeCell ref="D18:R18"/>
    <mergeCell ref="D19:R19"/>
    <mergeCell ref="D20:R20"/>
    <mergeCell ref="D21:R21"/>
    <mergeCell ref="G24:I24"/>
    <mergeCell ref="J24:R24"/>
    <mergeCell ref="D23:R23"/>
    <mergeCell ref="D22:R22"/>
    <mergeCell ref="G48:I48"/>
    <mergeCell ref="J48:R48"/>
    <mergeCell ref="G96:I96"/>
    <mergeCell ref="J96:R96"/>
    <mergeCell ref="G72:I72"/>
    <mergeCell ref="G595:I595"/>
    <mergeCell ref="J595:R595"/>
    <mergeCell ref="G586:I586"/>
    <mergeCell ref="J586:R586"/>
    <mergeCell ref="A584:R584"/>
    <mergeCell ref="J509:R509"/>
    <mergeCell ref="G389:I389"/>
    <mergeCell ref="J389:R389"/>
    <mergeCell ref="G413:I413"/>
    <mergeCell ref="J413:R413"/>
    <mergeCell ref="G437:I437"/>
    <mergeCell ref="J437:R437"/>
    <mergeCell ref="G461:I461"/>
    <mergeCell ref="J461:R461"/>
    <mergeCell ref="G485:I485"/>
    <mergeCell ref="J485:R485"/>
  </mergeCells>
  <pageMargins left="0.31496062992125984" right="0.11811023622047245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ใบสรุป</vt:lpstr>
      <vt:lpstr>ยุทธศาสตร์1</vt:lpstr>
      <vt:lpstr>ยุทธศาสตร์2</vt:lpstr>
      <vt:lpstr>ยุทธศาสตร์3</vt:lpstr>
      <vt:lpstr>ยุทธศาสตร์4</vt:lpstr>
      <vt:lpstr>ยุทธศาสตร์5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N10X64</cp:lastModifiedBy>
  <cp:lastPrinted>2017-11-01T09:25:21Z</cp:lastPrinted>
  <dcterms:created xsi:type="dcterms:W3CDTF">2004-12-02T09:10:28Z</dcterms:created>
  <dcterms:modified xsi:type="dcterms:W3CDTF">2019-06-04T08:48:59Z</dcterms:modified>
</cp:coreProperties>
</file>